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cijski izvještaji\finan plan 2023\"/>
    </mc:Choice>
  </mc:AlternateContent>
  <bookViews>
    <workbookView xWindow="0" yWindow="0" windowWidth="28800" windowHeight="1188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3" l="1"/>
  <c r="B10" i="5" l="1"/>
  <c r="C10" i="5"/>
  <c r="F54" i="3" l="1"/>
  <c r="F52" i="3"/>
  <c r="F47" i="3"/>
  <c r="I15" i="1"/>
  <c r="G28" i="1"/>
  <c r="G27" i="1"/>
  <c r="F31" i="1" l="1"/>
  <c r="G31" i="1" s="1"/>
  <c r="E50" i="3"/>
  <c r="E48" i="3"/>
  <c r="E46" i="3"/>
  <c r="F46" i="3" s="1"/>
  <c r="E38" i="3"/>
  <c r="G14" i="3"/>
  <c r="G16" i="3"/>
  <c r="G18" i="3"/>
  <c r="G20" i="3"/>
  <c r="E20" i="3"/>
  <c r="E18" i="3"/>
  <c r="E16" i="3"/>
  <c r="E14" i="3"/>
  <c r="F14" i="3" s="1"/>
  <c r="G72" i="3"/>
  <c r="G50" i="3"/>
  <c r="G48" i="3"/>
  <c r="G38" i="3"/>
  <c r="G10" i="3"/>
  <c r="E10" i="3"/>
  <c r="E77" i="3" l="1"/>
  <c r="G77" i="3" l="1"/>
</calcChain>
</file>

<file path=xl/sharedStrings.xml><?xml version="1.0" encoding="utf-8"?>
<sst xmlns="http://schemas.openxmlformats.org/spreadsheetml/2006/main" count="311" uniqueCount="157">
  <si>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</si>
  <si>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</si>
  <si>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</si>
  <si>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</si>
  <si>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</si>
  <si>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</si>
  <si>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</si>
  <si>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</si>
  <si>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</si>
  <si>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</si>
  <si>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</si>
  <si>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</si>
  <si>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</si>
  <si>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</si>
  <si>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</si>
  <si>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</si>
  <si>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</si>
  <si>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</si>
  <si>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</si>
  <si>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</si>
  <si>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</si>
  <si>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</si>
  <si>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</si>
  <si>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</si>
  <si>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</si>
  <si>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</si>
  <si>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</si>
  <si>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</si>
  <si>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</si>
  <si>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</si>
  <si>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</si>
  <si>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</si>
  <si>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</si>
  <si>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</si>
  <si>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</si>
  <si>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</si>
  <si>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</si>
  <si>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</si>
  <si>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</si>
  <si>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</si>
  <si>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</si>
  <si>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</si>
  <si>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</si>
  <si>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</si>
  <si>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</si>
  <si>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</si>
  <si>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</si>
  <si>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</si>
  <si>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</si>
  <si>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</si>
  <si>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</si>
  <si>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</si>
  <si>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</si>
  <si>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t>Naziv</t>
  </si>
  <si>
    <t>POMOĆI -PK</t>
  </si>
  <si>
    <t>VLASTITI PRIHODI-PK</t>
  </si>
  <si>
    <t>Prihodi od imovine</t>
  </si>
  <si>
    <t>PRIHODI ZA POSEBNE NAMJENE</t>
  </si>
  <si>
    <t>Prihodi od upravnih i administrativnih pristojbi,pristojbi po posebnim propisima i naknada</t>
  </si>
  <si>
    <t>Prihodi od prodaje proizvoda i robe te pruženih usluga i prihodi od donacija</t>
  </si>
  <si>
    <t>TEKUĆE DONACIJE -PK</t>
  </si>
  <si>
    <t>Donacije od pravnih i fizičkih osoba izvan općeg proračuna</t>
  </si>
  <si>
    <t>UKUPNO PRIHOD</t>
  </si>
  <si>
    <t>Financijski rashodi</t>
  </si>
  <si>
    <t>Dodatna ulaganja na građevinskim objektima</t>
  </si>
  <si>
    <t>UKUPNO</t>
  </si>
  <si>
    <t>UKUPNO RASHOD</t>
  </si>
  <si>
    <t>VIŠAK PRENESENI</t>
  </si>
  <si>
    <t>UKUPNI VIŠAK PRENESENI</t>
  </si>
  <si>
    <t>UKUPNO PRIHOD+VIŠAK</t>
  </si>
  <si>
    <t>Izvršenje 2021. kune</t>
  </si>
  <si>
    <t>Izvršenje 2021. euro</t>
  </si>
  <si>
    <t>Izvršenje 2021.kune</t>
  </si>
  <si>
    <t>Plan 2022.kune</t>
  </si>
  <si>
    <t>Plan 2022. euro</t>
  </si>
  <si>
    <t>Izvršenje 2021.euro</t>
  </si>
  <si>
    <t>Plan 2022.euro</t>
  </si>
  <si>
    <t>Plan 2023. euro</t>
  </si>
  <si>
    <t>Projekcija za 2024. euro</t>
  </si>
  <si>
    <t>Projekcija 
za 2024. euro</t>
  </si>
  <si>
    <t>Projekcija 
za 2025. euro</t>
  </si>
  <si>
    <t>Projekcija 
za 2025.euro</t>
  </si>
  <si>
    <t>Plan 2022. kune</t>
  </si>
  <si>
    <t>Plan za 2023. euro</t>
  </si>
  <si>
    <t>Voditelj računovodstva</t>
  </si>
  <si>
    <t>Ravnatelj:</t>
  </si>
  <si>
    <t>Voditelj računovodstva:</t>
  </si>
  <si>
    <t>09 Obrazovanje</t>
  </si>
  <si>
    <t>0922 Više srednješkolsko obrazovanje</t>
  </si>
  <si>
    <t>Plan za 2023.euro</t>
  </si>
  <si>
    <t>Projekcija 
za 2024.euro</t>
  </si>
  <si>
    <t>OSNOVNA ŠKOLA DRAGUTINA TADIJANOVIĆA PETRINJA</t>
  </si>
  <si>
    <t>OIB:34310703158</t>
  </si>
  <si>
    <t>Draženka Škokan</t>
  </si>
  <si>
    <t>Davor Miholjević</t>
  </si>
  <si>
    <t>OPĆI PRIHODI OSNOVNE ŠKOLE</t>
  </si>
  <si>
    <t>KAPITALNE DONACIJE</t>
  </si>
  <si>
    <t xml:space="preserve">0912 Osnovno obrazovanje </t>
  </si>
  <si>
    <t>Predsjednik Školskog odbora</t>
  </si>
  <si>
    <t>Mario Kušan</t>
  </si>
  <si>
    <t>Ravnatelj</t>
  </si>
  <si>
    <t>PROGRAM 1001</t>
  </si>
  <si>
    <t>Program javnih potreba u školstvu</t>
  </si>
  <si>
    <t>Aktivnost A1000007</t>
  </si>
  <si>
    <t>Školska natjecanja i smotre</t>
  </si>
  <si>
    <t>Izvor financiranja 1.1</t>
  </si>
  <si>
    <t>Aktivnost A1000010</t>
  </si>
  <si>
    <t>Školska kuhinja</t>
  </si>
  <si>
    <t>Izvor financiranja 4.3.1.</t>
  </si>
  <si>
    <t>Prihod za posebne namjene PK</t>
  </si>
  <si>
    <t>Izvor financviranja 5.2.14</t>
  </si>
  <si>
    <t>Izvor financiranja 5.2.9.</t>
  </si>
  <si>
    <t>Izvor financiranja 5.7.1.</t>
  </si>
  <si>
    <t>Pomoći iz gradskih i općinskih proračuna</t>
  </si>
  <si>
    <t>Osnovna škola Dragutina Tadijanovića nema ovih primitaka</t>
  </si>
  <si>
    <t>Pomoći agencija za plaćanja u poljoprivredi</t>
  </si>
  <si>
    <t>Pomoć ministarstva za demografiju mlade im socijalnu</t>
  </si>
  <si>
    <t>Aktivnost A1000013</t>
  </si>
  <si>
    <t>Posebna skupina učenika s teškoćama</t>
  </si>
  <si>
    <t>Izvor financiranja 5.2.2.</t>
  </si>
  <si>
    <t>Pomoći PK</t>
  </si>
  <si>
    <t>Naknade građanima i kuanstvima</t>
  </si>
  <si>
    <t>Aktivnost A1000014</t>
  </si>
  <si>
    <t>Redovni program OŠ</t>
  </si>
  <si>
    <t>Izvor financiranja 1.2.</t>
  </si>
  <si>
    <t>Opći prihodi osnovne škole</t>
  </si>
  <si>
    <t>Izvor financiranja 3.1.1.</t>
  </si>
  <si>
    <t>Vlastiti prihod</t>
  </si>
  <si>
    <t>Rashodi za nabavu proizvodne dugotrajne imovine</t>
  </si>
  <si>
    <t>Prihodi za posebne namjene PK</t>
  </si>
  <si>
    <t>Knjige</t>
  </si>
  <si>
    <t>Izvor fianciranja 6.1.1.</t>
  </si>
  <si>
    <t>Tekuće donacije PK</t>
  </si>
  <si>
    <t>Aktivnost A1000015</t>
  </si>
  <si>
    <t>Produženi boravak</t>
  </si>
  <si>
    <t>Prihodi iz gradskih i općinskih proračuna</t>
  </si>
  <si>
    <t>Kapitalni projekt K100007</t>
  </si>
  <si>
    <t>Kapitalni projekt K100002</t>
  </si>
  <si>
    <t>Ulaganja u objekte školstva</t>
  </si>
  <si>
    <t xml:space="preserve">Dodatna ulaganja u objekte </t>
  </si>
  <si>
    <t>Ulaganja u objekte školstva potres</t>
  </si>
  <si>
    <t>Izvor financiranja 6.2.1.</t>
  </si>
  <si>
    <t>Kapitalne donacije PK</t>
  </si>
  <si>
    <t>Uređaji strojevi i alati</t>
  </si>
  <si>
    <t>Tekući projekt K100004</t>
  </si>
  <si>
    <t>Osiguravanje pomoćnika u nastavi</t>
  </si>
  <si>
    <t>OPĆI PRIHODI I PRIMICI</t>
  </si>
  <si>
    <t>POMOĆI MZO</t>
  </si>
  <si>
    <t>MINISTARSTVO ZA DEM</t>
  </si>
  <si>
    <t>MINISTARSTVO POLJ.</t>
  </si>
  <si>
    <t>Materijalni rahodi</t>
  </si>
  <si>
    <t>MINISTARSTVO ZA DEMOGRAFIJU</t>
  </si>
  <si>
    <t>POMOĆI IZ GRADSKIH PRO.</t>
  </si>
  <si>
    <t>POMOĆI IZ GRADSKIH PRO</t>
  </si>
  <si>
    <t xml:space="preserve"> </t>
  </si>
  <si>
    <t>Rashodiza nabavu nefinancijske imovine</t>
  </si>
  <si>
    <t>MINISTARSTVO ZA POLJOPRIVREDU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</si>
</sst>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0.0"/>
    <numFmt numFmtId="166" formatCode="#,##0.00\ &quot;kn&quot;"/>
    <numFmt numFmtId="167" formatCode="_-* #,##0.00\ [$€-1]_-;\-* #,##0.00\ [$€-1]_-;_-* &quot;-&quot;??\ [$€-1]_-;_-@_-"/>
    <numFmt numFmtId="168" formatCode="0.00000"/>
  </numFmts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F3F3F"/>
      <name val="Arial"/>
      <family val="2"/>
      <charset val="238"/>
    </font>
    <font>
      <b/>
      <sz val="12"/>
      <color rgb="FF3F3F3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3F3F76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i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0"/>
      <color theme="4"/>
      <name val="Arial"/>
      <family val="2"/>
    </font>
    <font>
      <b/>
      <sz val="11"/>
      <color theme="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7" fillId="8" borderId="7" applyNumberFormat="0" applyAlignment="0" applyProtection="0"/>
    <xf numFmtId="0" fontId="32" fillId="9" borderId="6" applyNumberFormat="0" applyAlignment="0" applyProtection="0"/>
    <xf numFmtId="0" fontId="19" fillId="10" borderId="8" applyNumberFormat="0" applyFont="0" applyAlignment="0" applyProtection="0"/>
    <xf numFmtId="44" fontId="19" fillId="0" borderId="0" applyFont="0" applyFill="0" applyBorder="0" applyAlignment="0" applyProtection="0"/>
  </cellStyleXfs>
  <cellXfs count="29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20" fillId="6" borderId="3" xfId="2" applyNumberFormat="1" applyFont="1" applyBorder="1" applyAlignment="1" applyProtection="1">
      <alignment horizontal="left" vertical="center" wrapText="1"/>
    </xf>
    <xf numFmtId="0" fontId="21" fillId="6" borderId="3" xfId="2" applyNumberFormat="1" applyFont="1" applyBorder="1" applyAlignment="1" applyProtection="1">
      <alignment horizontal="left" vertical="center" wrapText="1"/>
    </xf>
    <xf numFmtId="0" fontId="19" fillId="6" borderId="3" xfId="2" quotePrefix="1" applyBorder="1" applyAlignment="1">
      <alignment horizontal="left" vertical="center"/>
    </xf>
    <xf numFmtId="0" fontId="1" fillId="6" borderId="3" xfId="2" quotePrefix="1" applyFont="1" applyBorder="1" applyAlignment="1">
      <alignment horizontal="left" vertical="center"/>
    </xf>
    <xf numFmtId="0" fontId="21" fillId="6" borderId="3" xfId="2" quotePrefix="1" applyFont="1" applyBorder="1" applyAlignment="1">
      <alignment horizontal="left" vertical="center"/>
    </xf>
    <xf numFmtId="0" fontId="21" fillId="6" borderId="3" xfId="2" quotePrefix="1" applyFont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2" fillId="5" borderId="3" xfId="1" applyNumberFormat="1" applyFont="1" applyBorder="1" applyAlignment="1" applyProtection="1">
      <alignment horizontal="left" vertical="center" wrapText="1"/>
    </xf>
    <xf numFmtId="0" fontId="23" fillId="5" borderId="3" xfId="1" applyNumberFormat="1" applyFont="1" applyBorder="1" applyAlignment="1" applyProtection="1">
      <alignment horizontal="left" vertical="center" wrapText="1"/>
    </xf>
    <xf numFmtId="0" fontId="22" fillId="5" borderId="3" xfId="1" quotePrefix="1" applyFont="1" applyBorder="1" applyAlignment="1">
      <alignment horizontal="left" vertical="center"/>
    </xf>
    <xf numFmtId="3" fontId="22" fillId="5" borderId="4" xfId="1" applyNumberFormat="1" applyFont="1" applyBorder="1" applyAlignment="1">
      <alignment horizontal="right"/>
    </xf>
    <xf numFmtId="3" fontId="22" fillId="5" borderId="3" xfId="1" applyNumberFormat="1" applyFon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1" fillId="2" borderId="3" xfId="0" quotePrefix="1" applyFont="1" applyFill="1" applyBorder="1" applyAlignment="1">
      <alignment horizontal="center" vertical="center"/>
    </xf>
    <xf numFmtId="0" fontId="23" fillId="5" borderId="3" xfId="1" applyNumberFormat="1" applyFont="1" applyBorder="1" applyAlignment="1" applyProtection="1">
      <alignment horizontal="center" vertical="center" wrapText="1"/>
    </xf>
    <xf numFmtId="0" fontId="20" fillId="6" borderId="3" xfId="2" applyNumberFormat="1" applyFont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21" fillId="6" borderId="3" xfId="2" quotePrefix="1" applyFont="1" applyBorder="1" applyAlignment="1">
      <alignment horizontal="center" vertical="center"/>
    </xf>
    <xf numFmtId="0" fontId="19" fillId="6" borderId="3" xfId="2" quotePrefix="1" applyBorder="1" applyAlignment="1">
      <alignment horizontal="center" vertical="center"/>
    </xf>
    <xf numFmtId="0" fontId="22" fillId="5" borderId="3" xfId="1" applyNumberFormat="1" applyFont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9" fillId="6" borderId="3" xfId="2" applyBorder="1" applyAlignment="1">
      <alignment horizontal="left" vertical="center"/>
    </xf>
    <xf numFmtId="0" fontId="19" fillId="6" borderId="3" xfId="2" applyNumberFormat="1" applyBorder="1" applyAlignment="1" applyProtection="1">
      <alignment horizontal="left" vertical="center"/>
    </xf>
    <xf numFmtId="0" fontId="21" fillId="6" borderId="3" xfId="2" applyNumberFormat="1" applyFont="1" applyBorder="1" applyAlignment="1" applyProtection="1">
      <alignment horizontal="left" vertical="center"/>
    </xf>
    <xf numFmtId="0" fontId="21" fillId="6" borderId="3" xfId="2" applyNumberFormat="1" applyFont="1" applyBorder="1" applyAlignment="1" applyProtection="1">
      <alignment vertical="center" wrapText="1"/>
    </xf>
    <xf numFmtId="0" fontId="21" fillId="6" borderId="3" xfId="2" applyFont="1" applyBorder="1" applyAlignment="1">
      <alignment horizontal="left" vertical="center"/>
    </xf>
    <xf numFmtId="0" fontId="21" fillId="6" borderId="3" xfId="2" applyNumberFormat="1" applyFont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wrapText="1"/>
    </xf>
    <xf numFmtId="0" fontId="13" fillId="0" borderId="0" xfId="0" applyFont="1" applyAlignment="1">
      <alignment wrapText="1"/>
    </xf>
    <xf numFmtId="0" fontId="9" fillId="3" borderId="2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/>
    <xf numFmtId="0" fontId="28" fillId="5" borderId="0" xfId="1" applyFont="1"/>
    <xf numFmtId="165" fontId="0" fillId="0" borderId="0" xfId="0" applyNumberFormat="1"/>
    <xf numFmtId="0" fontId="30" fillId="8" borderId="7" xfId="4" applyFont="1"/>
    <xf numFmtId="0" fontId="25" fillId="5" borderId="3" xfId="1" applyFont="1" applyBorder="1" applyAlignment="1">
      <alignment horizontal="center" vertical="center"/>
    </xf>
    <xf numFmtId="0" fontId="25" fillId="5" borderId="3" xfId="1" applyNumberFormat="1" applyFont="1" applyBorder="1" applyAlignment="1" applyProtection="1">
      <alignment horizontal="center" vertical="center"/>
    </xf>
    <xf numFmtId="0" fontId="25" fillId="5" borderId="3" xfId="1" applyNumberFormat="1" applyFont="1" applyBorder="1" applyAlignment="1" applyProtection="1">
      <alignment horizontal="left" vertical="center"/>
    </xf>
    <xf numFmtId="0" fontId="25" fillId="5" borderId="3" xfId="1" applyNumberFormat="1" applyFont="1" applyBorder="1" applyAlignment="1" applyProtection="1">
      <alignment vertical="center" wrapText="1"/>
    </xf>
    <xf numFmtId="166" fontId="30" fillId="8" borderId="7" xfId="4" applyNumberFormat="1" applyFont="1"/>
    <xf numFmtId="166" fontId="6" fillId="3" borderId="3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6" fillId="4" borderId="1" xfId="0" quotePrefix="1" applyNumberFormat="1" applyFont="1" applyFill="1" applyBorder="1" applyAlignment="1">
      <alignment horizontal="right"/>
    </xf>
    <xf numFmtId="166" fontId="6" fillId="4" borderId="3" xfId="0" applyNumberFormat="1" applyFont="1" applyFill="1" applyBorder="1" applyAlignment="1" applyProtection="1">
      <alignment horizontal="right" wrapText="1"/>
    </xf>
    <xf numFmtId="166" fontId="6" fillId="3" borderId="1" xfId="0" quotePrefix="1" applyNumberFormat="1" applyFont="1" applyFill="1" applyBorder="1" applyAlignment="1">
      <alignment horizontal="right"/>
    </xf>
    <xf numFmtId="166" fontId="0" fillId="0" borderId="0" xfId="0" applyNumberFormat="1"/>
    <xf numFmtId="166" fontId="22" fillId="5" borderId="4" xfId="1" applyNumberFormat="1" applyFont="1" applyBorder="1" applyAlignment="1">
      <alignment horizontal="right"/>
    </xf>
    <xf numFmtId="166" fontId="22" fillId="5" borderId="3" xfId="1" applyNumberFormat="1" applyFont="1" applyBorder="1" applyAlignment="1">
      <alignment horizontal="right"/>
    </xf>
    <xf numFmtId="166" fontId="25" fillId="5" borderId="3" xfId="1" applyNumberFormat="1" applyFont="1" applyBorder="1" applyAlignment="1">
      <alignment horizontal="right"/>
    </xf>
    <xf numFmtId="166" fontId="26" fillId="6" borderId="4" xfId="2" applyNumberFormat="1" applyFont="1" applyBorder="1" applyAlignment="1">
      <alignment horizontal="right"/>
    </xf>
    <xf numFmtId="166" fontId="26" fillId="6" borderId="3" xfId="2" applyNumberFormat="1" applyFont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25" fillId="5" borderId="4" xfId="1" applyNumberFormat="1" applyFont="1" applyBorder="1" applyAlignment="1">
      <alignment horizontal="right"/>
    </xf>
    <xf numFmtId="2" fontId="1" fillId="0" borderId="0" xfId="0" applyNumberFormat="1" applyFont="1"/>
    <xf numFmtId="2" fontId="31" fillId="0" borderId="0" xfId="0" applyNumberFormat="1" applyFont="1"/>
    <xf numFmtId="167" fontId="6" fillId="3" borderId="3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6" fillId="10" borderId="8" xfId="6" applyNumberFormat="1" applyFont="1" applyAlignment="1" applyProtection="1">
      <alignment horizontal="center" vertical="center" wrapText="1"/>
    </xf>
    <xf numFmtId="167" fontId="0" fillId="0" borderId="0" xfId="0" applyNumberFormat="1"/>
    <xf numFmtId="0" fontId="33" fillId="5" borderId="3" xfId="1" applyNumberFormat="1" applyFont="1" applyBorder="1" applyAlignment="1" applyProtection="1">
      <alignment horizontal="center" vertical="center" wrapText="1"/>
    </xf>
    <xf numFmtId="0" fontId="34" fillId="9" borderId="6" xfId="5" applyNumberFormat="1" applyFont="1" applyAlignment="1" applyProtection="1">
      <alignment horizontal="center" vertical="center" wrapText="1"/>
    </xf>
    <xf numFmtId="0" fontId="33" fillId="5" borderId="6" xfId="1" applyNumberFormat="1" applyFont="1" applyBorder="1" applyAlignment="1" applyProtection="1">
      <alignment horizontal="center" vertical="center" wrapText="1"/>
    </xf>
    <xf numFmtId="167" fontId="6" fillId="3" borderId="1" xfId="0" quotePrefix="1" applyNumberFormat="1" applyFont="1" applyFill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6" fillId="3" borderId="3" xfId="0" applyNumberFormat="1" applyFont="1" applyFill="1" applyBorder="1" applyAlignment="1" applyProtection="1">
      <alignment horizontal="right" wrapText="1"/>
    </xf>
    <xf numFmtId="0" fontId="25" fillId="7" borderId="7" xfId="3" applyFont="1" applyBorder="1"/>
    <xf numFmtId="0" fontId="25" fillId="7" borderId="7" xfId="3" applyFont="1" applyBorder="1" applyAlignment="1">
      <alignment wrapText="1"/>
    </xf>
    <xf numFmtId="166" fontId="25" fillId="7" borderId="7" xfId="3" applyNumberFormat="1" applyFont="1" applyBorder="1"/>
    <xf numFmtId="0" fontId="22" fillId="7" borderId="3" xfId="3" applyFont="1" applyBorder="1" applyAlignment="1">
      <alignment horizontal="left" vertical="center"/>
    </xf>
    <xf numFmtId="0" fontId="22" fillId="7" borderId="3" xfId="3" applyNumberFormat="1" applyFont="1" applyBorder="1" applyAlignment="1" applyProtection="1">
      <alignment horizontal="center" vertical="center"/>
    </xf>
    <xf numFmtId="0" fontId="22" fillId="7" borderId="3" xfId="3" applyNumberFormat="1" applyFont="1" applyBorder="1" applyAlignment="1" applyProtection="1">
      <alignment horizontal="left" vertical="center"/>
    </xf>
    <xf numFmtId="0" fontId="22" fillId="7" borderId="3" xfId="3" applyNumberFormat="1" applyFont="1" applyBorder="1" applyAlignment="1" applyProtection="1">
      <alignment vertical="center" wrapText="1"/>
    </xf>
    <xf numFmtId="166" fontId="22" fillId="7" borderId="4" xfId="3" applyNumberFormat="1" applyFont="1" applyBorder="1" applyAlignment="1">
      <alignment horizontal="right"/>
    </xf>
    <xf numFmtId="166" fontId="22" fillId="7" borderId="3" xfId="3" applyNumberFormat="1" applyFont="1" applyBorder="1" applyAlignment="1">
      <alignment horizontal="right"/>
    </xf>
    <xf numFmtId="167" fontId="22" fillId="5" borderId="4" xfId="1" applyNumberFormat="1" applyFont="1" applyBorder="1" applyAlignment="1">
      <alignment horizontal="right"/>
    </xf>
    <xf numFmtId="167" fontId="26" fillId="6" borderId="4" xfId="2" applyNumberFormat="1" applyFont="1" applyBorder="1" applyAlignment="1">
      <alignment horizontal="right"/>
    </xf>
    <xf numFmtId="167" fontId="3" fillId="2" borderId="4" xfId="0" applyNumberFormat="1" applyFont="1" applyFill="1" applyBorder="1" applyAlignment="1">
      <alignment horizontal="right"/>
    </xf>
    <xf numFmtId="167" fontId="30" fillId="8" borderId="7" xfId="4" applyNumberFormat="1" applyFont="1"/>
    <xf numFmtId="167" fontId="25" fillId="5" borderId="4" xfId="1" applyNumberFormat="1" applyFont="1" applyBorder="1" applyAlignment="1">
      <alignment horizontal="right"/>
    </xf>
    <xf numFmtId="167" fontId="22" fillId="7" borderId="4" xfId="3" applyNumberFormat="1" applyFont="1" applyBorder="1" applyAlignment="1">
      <alignment horizontal="right"/>
    </xf>
    <xf numFmtId="168" fontId="0" fillId="0" borderId="0" xfId="0" applyNumberFormat="1"/>
    <xf numFmtId="167" fontId="22" fillId="5" borderId="3" xfId="1" applyNumberFormat="1" applyFont="1" applyBorder="1" applyAlignment="1">
      <alignment horizontal="right"/>
    </xf>
    <xf numFmtId="167" fontId="26" fillId="6" borderId="3" xfId="2" applyNumberFormat="1" applyFont="1" applyBorder="1" applyAlignment="1">
      <alignment horizontal="right"/>
    </xf>
    <xf numFmtId="167" fontId="3" fillId="2" borderId="3" xfId="0" applyNumberFormat="1" applyFont="1" applyFill="1" applyBorder="1" applyAlignment="1">
      <alignment horizontal="right"/>
    </xf>
    <xf numFmtId="167" fontId="25" fillId="5" borderId="3" xfId="1" applyNumberFormat="1" applyFont="1" applyBorder="1" applyAlignment="1">
      <alignment horizontal="right"/>
    </xf>
    <xf numFmtId="167" fontId="22" fillId="7" borderId="3" xfId="3" applyNumberFormat="1" applyFont="1" applyBorder="1" applyAlignment="1">
      <alignment horizontal="right"/>
    </xf>
    <xf numFmtId="167" fontId="25" fillId="7" borderId="7" xfId="3" applyNumberFormat="1" applyFont="1" applyBorder="1"/>
    <xf numFmtId="0" fontId="35" fillId="5" borderId="0" xfId="1" applyFont="1"/>
    <xf numFmtId="0" fontId="35" fillId="5" borderId="0" xfId="1" applyFont="1" applyAlignment="1">
      <alignment wrapText="1"/>
    </xf>
    <xf numFmtId="166" fontId="35" fillId="5" borderId="0" xfId="1" applyNumberFormat="1" applyFont="1"/>
    <xf numFmtId="167" fontId="35" fillId="5" borderId="0" xfId="1" applyNumberFormat="1" applyFont="1"/>
    <xf numFmtId="167" fontId="29" fillId="8" borderId="7" xfId="4" applyNumberFormat="1" applyFont="1"/>
    <xf numFmtId="167" fontId="22" fillId="5" borderId="0" xfId="1" applyNumberFormat="1" applyFont="1"/>
    <xf numFmtId="167" fontId="3" fillId="2" borderId="3" xfId="0" applyNumberFormat="1" applyFont="1" applyFill="1" applyBorder="1" applyAlignment="1" applyProtection="1">
      <alignment horizontal="right" wrapText="1"/>
    </xf>
    <xf numFmtId="167" fontId="25" fillId="5" borderId="3" xfId="1" applyNumberFormat="1" applyFont="1" applyBorder="1" applyAlignment="1" applyProtection="1">
      <alignment horizontal="right" wrapText="1"/>
    </xf>
    <xf numFmtId="167" fontId="6" fillId="4" borderId="1" xfId="0" quotePrefix="1" applyNumberFormat="1" applyFont="1" applyFill="1" applyBorder="1" applyAlignment="1">
      <alignment horizontal="right"/>
    </xf>
    <xf numFmtId="0" fontId="0" fillId="0" borderId="0" xfId="0"/>
    <xf numFmtId="0" fontId="24" fillId="0" borderId="0" xfId="0" applyFont="1"/>
    <xf numFmtId="2" fontId="24" fillId="0" borderId="0" xfId="0" applyNumberFormat="1" applyFont="1"/>
    <xf numFmtId="0" fontId="0" fillId="0" borderId="0" xfId="0"/>
    <xf numFmtId="167" fontId="0" fillId="0" borderId="0" xfId="7" applyNumberFormat="1" applyFont="1"/>
    <xf numFmtId="167" fontId="1" fillId="0" borderId="0" xfId="0" applyNumberFormat="1" applyFont="1"/>
    <xf numFmtId="0" fontId="25" fillId="5" borderId="3" xfId="1" applyNumberFormat="1" applyFont="1" applyBorder="1" applyAlignment="1" applyProtection="1">
      <alignment horizontal="left" vertical="center" wrapText="1"/>
    </xf>
    <xf numFmtId="164" fontId="3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3" fillId="5" borderId="4" xfId="1" applyNumberFormat="1" applyFont="1" applyBorder="1" applyAlignment="1">
      <alignment horizontal="right"/>
    </xf>
    <xf numFmtId="167" fontId="33" fillId="5" borderId="4" xfId="1" applyNumberFormat="1" applyFont="1" applyBorder="1" applyAlignment="1">
      <alignment horizontal="right"/>
    </xf>
    <xf numFmtId="164" fontId="33" fillId="5" borderId="3" xfId="1" applyNumberFormat="1" applyFont="1" applyBorder="1" applyAlignment="1">
      <alignment horizontal="right"/>
    </xf>
    <xf numFmtId="167" fontId="33" fillId="5" borderId="3" xfId="1" applyNumberFormat="1" applyFont="1" applyBorder="1" applyAlignment="1">
      <alignment horizontal="right"/>
    </xf>
    <xf numFmtId="167" fontId="24" fillId="0" borderId="0" xfId="0" applyNumberFormat="1" applyFont="1"/>
    <xf numFmtId="166" fontId="38" fillId="6" borderId="4" xfId="2" applyNumberFormat="1" applyFont="1" applyBorder="1" applyAlignment="1">
      <alignment horizontal="right"/>
    </xf>
    <xf numFmtId="167" fontId="38" fillId="6" borderId="4" xfId="2" applyNumberFormat="1" applyFont="1" applyBorder="1" applyAlignment="1">
      <alignment horizontal="right"/>
    </xf>
    <xf numFmtId="0" fontId="0" fillId="0" borderId="0" xfId="0"/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39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1" fillId="0" borderId="0" xfId="0" applyFont="1"/>
    <xf numFmtId="0" fontId="41" fillId="2" borderId="4" xfId="0" applyNumberFormat="1" applyFont="1" applyFill="1" applyBorder="1" applyAlignment="1" applyProtection="1">
      <alignment horizontal="left" vertical="center" wrapText="1"/>
    </xf>
    <xf numFmtId="1" fontId="21" fillId="6" borderId="3" xfId="2" quotePrefix="1" applyNumberFormat="1" applyFont="1" applyBorder="1" applyAlignment="1">
      <alignment horizontal="left" vertical="center"/>
    </xf>
    <xf numFmtId="167" fontId="3" fillId="2" borderId="9" xfId="0" applyNumberFormat="1" applyFont="1" applyFill="1" applyBorder="1" applyAlignment="1">
      <alignment horizontal="right"/>
    </xf>
    <xf numFmtId="0" fontId="21" fillId="2" borderId="3" xfId="2" applyFont="1" applyFill="1" applyBorder="1" applyAlignment="1">
      <alignment horizontal="left" vertical="center"/>
    </xf>
    <xf numFmtId="0" fontId="20" fillId="2" borderId="3" xfId="2" applyNumberFormat="1" applyFont="1" applyFill="1" applyBorder="1" applyAlignment="1" applyProtection="1">
      <alignment horizontal="center" vertical="center"/>
    </xf>
    <xf numFmtId="0" fontId="20" fillId="2" borderId="3" xfId="2" applyNumberFormat="1" applyFont="1" applyFill="1" applyBorder="1" applyAlignment="1" applyProtection="1">
      <alignment horizontal="left" vertical="center"/>
    </xf>
    <xf numFmtId="0" fontId="20" fillId="2" borderId="3" xfId="2" applyNumberFormat="1" applyFont="1" applyFill="1" applyBorder="1" applyAlignment="1" applyProtection="1">
      <alignment vertical="center" wrapText="1"/>
    </xf>
    <xf numFmtId="166" fontId="42" fillId="2" borderId="4" xfId="2" applyNumberFormat="1" applyFont="1" applyFill="1" applyBorder="1" applyAlignment="1">
      <alignment horizontal="right"/>
    </xf>
    <xf numFmtId="167" fontId="42" fillId="2" borderId="4" xfId="2" applyNumberFormat="1" applyFont="1" applyFill="1" applyBorder="1" applyAlignment="1">
      <alignment horizontal="right"/>
    </xf>
    <xf numFmtId="166" fontId="42" fillId="2" borderId="3" xfId="2" applyNumberFormat="1" applyFont="1" applyFill="1" applyBorder="1" applyAlignment="1">
      <alignment horizontal="right"/>
    </xf>
    <xf numFmtId="167" fontId="42" fillId="2" borderId="3" xfId="2" applyNumberFormat="1" applyFont="1" applyFill="1" applyBorder="1" applyAlignment="1">
      <alignment horizontal="right"/>
    </xf>
    <xf numFmtId="0" fontId="20" fillId="2" borderId="3" xfId="2" applyFont="1" applyFill="1" applyBorder="1" applyAlignment="1">
      <alignment horizontal="left" vertical="center"/>
    </xf>
    <xf numFmtId="0" fontId="0" fillId="2" borderId="0" xfId="0" applyFont="1" applyFill="1"/>
    <xf numFmtId="168" fontId="0" fillId="2" borderId="0" xfId="0" applyNumberFormat="1" applyFont="1" applyFill="1"/>
    <xf numFmtId="0" fontId="21" fillId="11" borderId="3" xfId="2" applyFont="1" applyFill="1" applyBorder="1" applyAlignment="1">
      <alignment horizontal="left" vertical="center"/>
    </xf>
    <xf numFmtId="0" fontId="21" fillId="11" borderId="3" xfId="2" applyNumberFormat="1" applyFont="1" applyFill="1" applyBorder="1" applyAlignment="1" applyProtection="1">
      <alignment horizontal="center" vertical="center"/>
    </xf>
    <xf numFmtId="0" fontId="21" fillId="11" borderId="3" xfId="2" applyNumberFormat="1" applyFont="1" applyFill="1" applyBorder="1" applyAlignment="1" applyProtection="1">
      <alignment horizontal="left" vertical="center"/>
    </xf>
    <xf numFmtId="0" fontId="21" fillId="11" borderId="3" xfId="2" applyNumberFormat="1" applyFont="1" applyFill="1" applyBorder="1" applyAlignment="1" applyProtection="1">
      <alignment vertical="center" wrapText="1"/>
    </xf>
    <xf numFmtId="166" fontId="26" fillId="11" borderId="4" xfId="2" applyNumberFormat="1" applyFont="1" applyFill="1" applyBorder="1" applyAlignment="1">
      <alignment horizontal="right"/>
    </xf>
    <xf numFmtId="167" fontId="26" fillId="11" borderId="4" xfId="2" applyNumberFormat="1" applyFont="1" applyFill="1" applyBorder="1" applyAlignment="1">
      <alignment horizontal="right"/>
    </xf>
    <xf numFmtId="166" fontId="26" fillId="11" borderId="3" xfId="2" applyNumberFormat="1" applyFont="1" applyFill="1" applyBorder="1" applyAlignment="1">
      <alignment horizontal="right"/>
    </xf>
    <xf numFmtId="167" fontId="26" fillId="11" borderId="3" xfId="2" applyNumberFormat="1" applyFont="1" applyFill="1" applyBorder="1" applyAlignment="1">
      <alignment horizontal="right"/>
    </xf>
    <xf numFmtId="0" fontId="1" fillId="11" borderId="0" xfId="0" applyFont="1" applyFill="1"/>
    <xf numFmtId="168" fontId="1" fillId="11" borderId="0" xfId="0" applyNumberFormat="1" applyFont="1" applyFill="1"/>
    <xf numFmtId="0" fontId="0" fillId="0" borderId="0" xfId="0"/>
    <xf numFmtId="0" fontId="11" fillId="11" borderId="3" xfId="0" quotePrefix="1" applyFont="1" applyFill="1" applyBorder="1" applyAlignment="1">
      <alignment horizontal="center" vertical="center"/>
    </xf>
    <xf numFmtId="0" fontId="11" fillId="11" borderId="3" xfId="0" quotePrefix="1" applyFont="1" applyFill="1" applyBorder="1" applyAlignment="1">
      <alignment horizontal="left" vertical="center"/>
    </xf>
    <xf numFmtId="0" fontId="43" fillId="11" borderId="3" xfId="0" quotePrefix="1" applyFont="1" applyFill="1" applyBorder="1" applyAlignment="1">
      <alignment horizontal="left" vertical="center"/>
    </xf>
    <xf numFmtId="0" fontId="11" fillId="11" borderId="3" xfId="0" quotePrefix="1" applyFont="1" applyFill="1" applyBorder="1" applyAlignment="1">
      <alignment horizontal="left" vertical="center" wrapText="1"/>
    </xf>
    <xf numFmtId="166" fontId="6" fillId="11" borderId="4" xfId="0" applyNumberFormat="1" applyFont="1" applyFill="1" applyBorder="1" applyAlignment="1">
      <alignment horizontal="right"/>
    </xf>
    <xf numFmtId="167" fontId="6" fillId="11" borderId="4" xfId="0" applyNumberFormat="1" applyFont="1" applyFill="1" applyBorder="1" applyAlignment="1">
      <alignment horizontal="right"/>
    </xf>
    <xf numFmtId="166" fontId="6" fillId="11" borderId="3" xfId="0" applyNumberFormat="1" applyFont="1" applyFill="1" applyBorder="1" applyAlignment="1">
      <alignment horizontal="right"/>
    </xf>
    <xf numFmtId="167" fontId="6" fillId="11" borderId="3" xfId="0" applyNumberFormat="1" applyFont="1" applyFill="1" applyBorder="1" applyAlignment="1">
      <alignment horizontal="right"/>
    </xf>
    <xf numFmtId="0" fontId="0" fillId="0" borderId="0" xfId="0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166" fontId="26" fillId="2" borderId="3" xfId="2" applyNumberFormat="1" applyFont="1" applyFill="1" applyBorder="1" applyAlignment="1">
      <alignment horizontal="right"/>
    </xf>
    <xf numFmtId="167" fontId="26" fillId="2" borderId="3" xfId="2" applyNumberFormat="1" applyFont="1" applyFill="1" applyBorder="1" applyAlignment="1">
      <alignment horizontal="right"/>
    </xf>
    <xf numFmtId="0" fontId="0" fillId="2" borderId="0" xfId="0" applyFill="1"/>
    <xf numFmtId="0" fontId="0" fillId="0" borderId="0" xfId="0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45" fillId="2" borderId="4" xfId="0" applyNumberFormat="1" applyFont="1" applyFill="1" applyBorder="1" applyAlignment="1" applyProtection="1">
      <alignment horizontal="left" vertical="center" wrapText="1"/>
    </xf>
    <xf numFmtId="3" fontId="46" fillId="2" borderId="4" xfId="0" applyNumberFormat="1" applyFont="1" applyFill="1" applyBorder="1" applyAlignment="1">
      <alignment horizontal="right"/>
    </xf>
    <xf numFmtId="3" fontId="46" fillId="2" borderId="3" xfId="0" applyNumberFormat="1" applyFont="1" applyFill="1" applyBorder="1" applyAlignment="1">
      <alignment horizontal="right"/>
    </xf>
    <xf numFmtId="0" fontId="47" fillId="0" borderId="0" xfId="0" applyFont="1"/>
    <xf numFmtId="0" fontId="46" fillId="2" borderId="4" xfId="0" applyNumberFormat="1" applyFont="1" applyFill="1" applyBorder="1" applyAlignment="1" applyProtection="1">
      <alignment horizontal="left" vertical="center" wrapText="1"/>
    </xf>
    <xf numFmtId="0" fontId="48" fillId="2" borderId="4" xfId="0" applyNumberFormat="1" applyFont="1" applyFill="1" applyBorder="1" applyAlignment="1" applyProtection="1">
      <alignment horizontal="left" vertical="center" wrapText="1"/>
    </xf>
    <xf numFmtId="3" fontId="46" fillId="2" borderId="3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4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36" fillId="5" borderId="0" xfId="1" applyNumberFormat="1" applyFont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9" fillId="3" borderId="4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37" fillId="7" borderId="0" xfId="3" applyNumberFormat="1" applyFont="1" applyBorder="1" applyAlignment="1" applyProtection="1">
      <alignment horizontal="center" vertical="center" wrapText="1"/>
    </xf>
    <xf numFmtId="0" fontId="0" fillId="0" borderId="0" xfId="0"/>
    <xf numFmtId="0" fontId="25" fillId="0" borderId="0" xfId="0" applyFont="1"/>
    <xf numFmtId="0" fontId="24" fillId="0" borderId="0" xfId="0" applyFont="1"/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37" fillId="5" borderId="0" xfId="1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4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 applyProtection="1">
      <alignment horizontal="left" vertical="center" wrapText="1"/>
    </xf>
    <xf numFmtId="0" fontId="39" fillId="2" borderId="2" xfId="0" applyNumberFormat="1" applyFont="1" applyFill="1" applyBorder="1" applyAlignment="1" applyProtection="1">
      <alignment horizontal="left" vertical="center" wrapText="1"/>
    </xf>
    <xf numFmtId="0" fontId="3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45" fillId="2" borderId="1" xfId="0" applyNumberFormat="1" applyFont="1" applyFill="1" applyBorder="1" applyAlignment="1" applyProtection="1">
      <alignment horizontal="left" vertical="center" wrapText="1"/>
    </xf>
    <xf numFmtId="0" fontId="45" fillId="2" borderId="2" xfId="0" applyNumberFormat="1" applyFont="1" applyFill="1" applyBorder="1" applyAlignment="1" applyProtection="1">
      <alignment horizontal="left" vertical="center" wrapText="1"/>
    </xf>
    <xf numFmtId="0" fontId="45" fillId="2" borderId="4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5" fillId="2" borderId="1" xfId="0" applyNumberFormat="1" applyFont="1" applyFill="1" applyBorder="1" applyAlignment="1" applyProtection="1">
      <alignment horizontal="left" vertical="center" wrapText="1" indent="1"/>
    </xf>
    <xf numFmtId="0" fontId="49" fillId="0" borderId="2" xfId="0" applyFont="1" applyBorder="1" applyAlignment="1">
      <alignment horizontal="left" vertical="center" wrapText="1" indent="1"/>
    </xf>
    <xf numFmtId="0" fontId="49" fillId="0" borderId="4" xfId="0" applyFont="1" applyBorder="1" applyAlignment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46" fillId="2" borderId="1" xfId="0" applyNumberFormat="1" applyFont="1" applyFill="1" applyBorder="1" applyAlignment="1" applyProtection="1">
      <alignment horizontal="left" vertical="center" wrapText="1" indent="1"/>
    </xf>
    <xf numFmtId="0" fontId="47" fillId="0" borderId="2" xfId="0" applyFont="1" applyBorder="1" applyAlignment="1">
      <alignment horizontal="left" vertical="center" wrapText="1" indent="1"/>
    </xf>
    <xf numFmtId="0" fontId="47" fillId="0" borderId="4" xfId="0" applyFont="1" applyBorder="1" applyAlignment="1">
      <alignment horizontal="left" vertical="center" wrapText="1" inden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40" fillId="2" borderId="1" xfId="0" applyNumberFormat="1" applyFont="1" applyFill="1" applyBorder="1" applyAlignment="1" applyProtection="1">
      <alignment horizontal="left" vertical="center" wrapText="1"/>
    </xf>
    <xf numFmtId="0" fontId="40" fillId="2" borderId="2" xfId="0" applyNumberFormat="1" applyFont="1" applyFill="1" applyBorder="1" applyAlignment="1" applyProtection="1">
      <alignment horizontal="left" vertical="center" wrapText="1"/>
    </xf>
    <xf numFmtId="0" fontId="40" fillId="2" borderId="4" xfId="0" applyNumberFormat="1" applyFont="1" applyFill="1" applyBorder="1" applyAlignment="1" applyProtection="1">
      <alignment horizontal="left" vertical="center" wrapText="1"/>
    </xf>
  </cellXfs>
  <cellStyles count="8">
    <cellStyle name="20% - Isticanje4" xfId="2" builtinId="42"/>
    <cellStyle name="40% - Isticanje2" xfId="1" builtinId="35"/>
    <cellStyle name="40% - Isticanje4" xfId="3" builtinId="43"/>
    <cellStyle name="Bilješka" xfId="6" builtinId="10"/>
    <cellStyle name="Izlaz" xfId="4" builtinId="21"/>
    <cellStyle name="Normalno" xfId="0" builtinId="0"/>
    <cellStyle name="Unos" xfId="5" builtinId="20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>
      <selection activeCell="Q30" sqref="Q30"/>
    </sheetView>
  </sheetViews>
  <sheetFormatPr defaultRowHeight="15" x14ac:dyDescent="0.25"/>
  <cols>
    <col min="5" max="5" width="25.28515625" customWidth="1"/>
    <col min="6" max="6" width="18.28515625" customWidth="1"/>
    <col min="7" max="7" width="16.42578125" customWidth="1"/>
    <col min="8" max="8" width="17.28515625" customWidth="1"/>
    <col min="9" max="9" width="16.28515625" customWidth="1"/>
    <col min="10" max="10" width="16.85546875" customWidth="1"/>
    <col min="11" max="11" width="14.85546875" customWidth="1"/>
    <col min="12" max="12" width="16.7109375" customWidth="1"/>
    <col min="13" max="13" width="18.140625" customWidth="1"/>
    <col min="17" max="17" width="18.28515625" customWidth="1"/>
  </cols>
  <sheetData>
    <row r="1" spans="1:17" ht="42" customHeight="1" x14ac:dyDescent="0.25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7" ht="18" customHeight="1" x14ac:dyDescent="0.25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7" s="139" customFormat="1" ht="18" customHeight="1" x14ac:dyDescent="0.35">
      <c r="A3" s="244" t="s">
        <v>92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7" ht="15.75" customHeight="1" x14ac:dyDescent="0.25">
      <c r="A4" s="226" t="s">
        <v>34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7" ht="18" x14ac:dyDescent="0.35">
      <c r="A5" s="4"/>
      <c r="B5" s="4"/>
      <c r="C5" s="4"/>
      <c r="D5" s="4"/>
      <c r="E5" s="4"/>
      <c r="F5" s="4"/>
      <c r="G5" s="29"/>
      <c r="H5" s="4"/>
      <c r="I5" s="29"/>
      <c r="J5" s="29"/>
      <c r="K5" s="5"/>
      <c r="L5" s="5"/>
    </row>
    <row r="6" spans="1:17" ht="18" customHeight="1" x14ac:dyDescent="0.25">
      <c r="A6" s="226" t="s">
        <v>42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7" ht="18" x14ac:dyDescent="0.4">
      <c r="A7" s="1"/>
      <c r="B7" s="2"/>
      <c r="C7" s="2"/>
      <c r="D7" s="2"/>
      <c r="E7" s="6"/>
      <c r="F7" s="7"/>
      <c r="G7" s="7"/>
      <c r="H7" s="7"/>
      <c r="I7" s="7"/>
      <c r="J7" s="7"/>
      <c r="K7" s="7"/>
      <c r="L7" s="99"/>
    </row>
    <row r="8" spans="1:17" ht="25.5" x14ac:dyDescent="0.25">
      <c r="A8" s="34"/>
      <c r="B8" s="35"/>
      <c r="C8" s="35"/>
      <c r="D8" s="36"/>
      <c r="E8" s="37"/>
      <c r="F8" s="3" t="s">
        <v>70</v>
      </c>
      <c r="G8" s="102" t="s">
        <v>71</v>
      </c>
      <c r="H8" s="3" t="s">
        <v>73</v>
      </c>
      <c r="I8" s="102" t="s">
        <v>74</v>
      </c>
      <c r="J8" s="102" t="s">
        <v>77</v>
      </c>
      <c r="K8" s="102" t="s">
        <v>78</v>
      </c>
      <c r="L8" s="103" t="s">
        <v>80</v>
      </c>
    </row>
    <row r="9" spans="1:17" ht="14.45" x14ac:dyDescent="0.35">
      <c r="A9" s="227" t="s">
        <v>0</v>
      </c>
      <c r="B9" s="228"/>
      <c r="C9" s="228"/>
      <c r="D9" s="228"/>
      <c r="E9" s="229"/>
      <c r="F9" s="81">
        <v>19389761</v>
      </c>
      <c r="G9" s="98">
        <v>2573464</v>
      </c>
      <c r="H9" s="81">
        <v>17998651</v>
      </c>
      <c r="I9" s="98">
        <v>2388831</v>
      </c>
      <c r="J9" s="98">
        <v>2011453</v>
      </c>
      <c r="K9" s="98">
        <v>2011453</v>
      </c>
      <c r="L9" s="98">
        <v>2011453</v>
      </c>
      <c r="Q9" s="53"/>
    </row>
    <row r="10" spans="1:17" ht="14.45" x14ac:dyDescent="0.35">
      <c r="A10" s="230" t="s">
        <v>1</v>
      </c>
      <c r="B10" s="231"/>
      <c r="C10" s="231"/>
      <c r="D10" s="231"/>
      <c r="E10" s="232"/>
      <c r="F10" s="82">
        <v>19382640</v>
      </c>
      <c r="G10" s="98">
        <v>2572517</v>
      </c>
      <c r="H10" s="82">
        <v>17939241</v>
      </c>
      <c r="I10" s="98">
        <v>2380946</v>
      </c>
      <c r="J10" s="98">
        <v>2003568</v>
      </c>
      <c r="K10" s="98">
        <v>2003568</v>
      </c>
      <c r="L10" s="98">
        <v>2003568</v>
      </c>
      <c r="Q10" s="53"/>
    </row>
    <row r="11" spans="1:17" ht="14.45" x14ac:dyDescent="0.35">
      <c r="A11" s="233" t="s">
        <v>2</v>
      </c>
      <c r="B11" s="234"/>
      <c r="C11" s="234"/>
      <c r="D11" s="234"/>
      <c r="E11" s="232"/>
      <c r="F11" s="82">
        <v>7121</v>
      </c>
      <c r="G11" s="98">
        <v>945</v>
      </c>
      <c r="H11" s="82">
        <v>59410</v>
      </c>
      <c r="I11" s="98">
        <v>7885</v>
      </c>
      <c r="J11" s="98">
        <v>7885</v>
      </c>
      <c r="K11" s="98">
        <v>7885</v>
      </c>
      <c r="L11" s="98">
        <v>7885</v>
      </c>
      <c r="Q11" s="53"/>
    </row>
    <row r="12" spans="1:17" ht="14.45" x14ac:dyDescent="0.35">
      <c r="A12" s="40" t="s">
        <v>3</v>
      </c>
      <c r="B12" s="71"/>
      <c r="C12" s="71"/>
      <c r="D12" s="71"/>
      <c r="E12" s="71"/>
      <c r="F12" s="81">
        <v>12974540</v>
      </c>
      <c r="G12" s="98">
        <v>1722017</v>
      </c>
      <c r="H12" s="81">
        <v>17998651</v>
      </c>
      <c r="I12" s="98">
        <v>2388831</v>
      </c>
      <c r="J12" s="98">
        <v>2011453</v>
      </c>
      <c r="K12" s="98">
        <v>2011453</v>
      </c>
      <c r="L12" s="98">
        <v>2011453</v>
      </c>
    </row>
    <row r="13" spans="1:17" ht="14.45" x14ac:dyDescent="0.35">
      <c r="A13" s="239" t="s">
        <v>4</v>
      </c>
      <c r="B13" s="231"/>
      <c r="C13" s="231"/>
      <c r="D13" s="231"/>
      <c r="E13" s="240"/>
      <c r="F13" s="82">
        <v>6519741</v>
      </c>
      <c r="G13" s="98">
        <v>865318</v>
      </c>
      <c r="H13" s="82">
        <v>17323651</v>
      </c>
      <c r="I13" s="98">
        <v>2299243</v>
      </c>
      <c r="J13" s="98">
        <v>1981179</v>
      </c>
      <c r="K13" s="98">
        <v>1981179</v>
      </c>
      <c r="L13" s="98">
        <v>1981179</v>
      </c>
      <c r="Q13" s="53"/>
    </row>
    <row r="14" spans="1:17" ht="14.45" x14ac:dyDescent="0.35">
      <c r="A14" s="243" t="s">
        <v>5</v>
      </c>
      <c r="B14" s="234"/>
      <c r="C14" s="234"/>
      <c r="D14" s="234"/>
      <c r="E14" s="232"/>
      <c r="F14" s="83">
        <v>6051582</v>
      </c>
      <c r="G14" s="98">
        <v>803183</v>
      </c>
      <c r="H14" s="83">
        <v>675000</v>
      </c>
      <c r="I14" s="98">
        <v>89588</v>
      </c>
      <c r="J14" s="98">
        <v>30274</v>
      </c>
      <c r="K14" s="98">
        <v>30274</v>
      </c>
      <c r="L14" s="98">
        <v>30274</v>
      </c>
      <c r="Q14" s="96"/>
    </row>
    <row r="15" spans="1:17" x14ac:dyDescent="0.25">
      <c r="A15" s="238" t="s">
        <v>6</v>
      </c>
      <c r="B15" s="228"/>
      <c r="C15" s="228"/>
      <c r="D15" s="228"/>
      <c r="E15" s="242"/>
      <c r="F15" s="81">
        <v>403217</v>
      </c>
      <c r="G15" s="98">
        <v>53516</v>
      </c>
      <c r="H15" s="81">
        <v>0</v>
      </c>
      <c r="I15" s="98">
        <f t="shared" ref="I15" si="0">H15/7.5345</f>
        <v>0</v>
      </c>
      <c r="J15" s="98"/>
      <c r="K15" s="98">
        <v>0</v>
      </c>
      <c r="L15" s="98">
        <v>0</v>
      </c>
      <c r="Q15" s="53"/>
    </row>
    <row r="16" spans="1:17" ht="18" x14ac:dyDescent="0.35">
      <c r="A16" s="4"/>
      <c r="B16" s="8"/>
      <c r="C16" s="8"/>
      <c r="D16" s="8"/>
      <c r="E16" s="8"/>
      <c r="F16" s="8"/>
      <c r="G16" s="27"/>
      <c r="H16" s="8"/>
      <c r="I16" s="27"/>
      <c r="J16" s="72"/>
      <c r="K16" s="28"/>
      <c r="L16" s="28"/>
      <c r="Q16" s="53"/>
    </row>
    <row r="17" spans="1:17" ht="18" customHeight="1" x14ac:dyDescent="0.35">
      <c r="A17" s="226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70"/>
      <c r="Q17" s="53"/>
    </row>
    <row r="18" spans="1:17" ht="18" x14ac:dyDescent="0.35">
      <c r="A18" s="29"/>
      <c r="B18" s="27"/>
      <c r="C18" s="27"/>
      <c r="D18" s="27"/>
      <c r="E18" s="27"/>
      <c r="F18" s="27"/>
      <c r="G18" s="27"/>
      <c r="H18" s="27"/>
      <c r="I18" s="27"/>
      <c r="J18" s="28"/>
      <c r="K18" s="28"/>
      <c r="L18" s="28"/>
      <c r="Q18" s="74"/>
    </row>
    <row r="19" spans="1:17" ht="25.5" x14ac:dyDescent="0.25">
      <c r="A19" s="34"/>
      <c r="B19" s="35"/>
      <c r="C19" s="35"/>
      <c r="D19" s="36"/>
      <c r="E19" s="37"/>
      <c r="F19" s="3" t="s">
        <v>72</v>
      </c>
      <c r="G19" s="102" t="s">
        <v>75</v>
      </c>
      <c r="H19" s="3" t="s">
        <v>73</v>
      </c>
      <c r="I19" s="102" t="s">
        <v>76</v>
      </c>
      <c r="J19" s="102" t="s">
        <v>77</v>
      </c>
      <c r="K19" s="102" t="s">
        <v>79</v>
      </c>
      <c r="L19" s="102" t="s">
        <v>80</v>
      </c>
      <c r="Q19" s="53"/>
    </row>
    <row r="20" spans="1:17" ht="15.75" customHeight="1" x14ac:dyDescent="0.25">
      <c r="A20" s="230" t="s">
        <v>8</v>
      </c>
      <c r="B20" s="236"/>
      <c r="C20" s="236"/>
      <c r="D20" s="236"/>
      <c r="E20" s="237"/>
      <c r="F20" s="39"/>
      <c r="G20" s="39"/>
      <c r="H20" s="39"/>
      <c r="I20" s="39"/>
      <c r="J20" s="39"/>
      <c r="K20" s="39"/>
      <c r="L20" s="39"/>
      <c r="Q20" s="53"/>
    </row>
    <row r="21" spans="1:17" ht="14.45" x14ac:dyDescent="0.35">
      <c r="A21" s="230" t="s">
        <v>9</v>
      </c>
      <c r="B21" s="231"/>
      <c r="C21" s="231"/>
      <c r="D21" s="231"/>
      <c r="E21" s="231"/>
      <c r="F21" s="39"/>
      <c r="G21" s="39"/>
      <c r="H21" s="39"/>
      <c r="I21" s="39"/>
      <c r="J21" s="39"/>
      <c r="K21" s="39"/>
      <c r="L21" s="39"/>
      <c r="Q21" s="53"/>
    </row>
    <row r="22" spans="1:17" ht="14.45" x14ac:dyDescent="0.35">
      <c r="A22" s="238" t="s">
        <v>10</v>
      </c>
      <c r="B22" s="228"/>
      <c r="C22" s="228"/>
      <c r="D22" s="228"/>
      <c r="E22" s="228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Q22" s="53"/>
    </row>
    <row r="23" spans="1:17" ht="18" x14ac:dyDescent="0.35">
      <c r="A23" s="26"/>
      <c r="B23" s="27"/>
      <c r="C23" s="27"/>
      <c r="D23" s="27"/>
      <c r="E23" s="27"/>
      <c r="F23" s="27"/>
      <c r="G23" s="27"/>
      <c r="H23" s="27"/>
      <c r="I23" s="27"/>
      <c r="J23" s="28"/>
      <c r="K23" s="28"/>
      <c r="L23" s="28"/>
    </row>
    <row r="24" spans="1:17" ht="18" customHeight="1" x14ac:dyDescent="0.25">
      <c r="A24" s="226" t="s">
        <v>52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70"/>
      <c r="Q24" s="53"/>
    </row>
    <row r="25" spans="1:17" ht="18" x14ac:dyDescent="0.3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28"/>
      <c r="L25" s="28"/>
      <c r="Q25" s="53"/>
    </row>
    <row r="26" spans="1:17" ht="25.5" x14ac:dyDescent="0.25">
      <c r="A26" s="34"/>
      <c r="B26" s="35"/>
      <c r="C26" s="35"/>
      <c r="D26" s="36"/>
      <c r="E26" s="37"/>
      <c r="F26" s="3" t="s">
        <v>72</v>
      </c>
      <c r="G26" s="102" t="s">
        <v>71</v>
      </c>
      <c r="H26" s="3" t="s">
        <v>73</v>
      </c>
      <c r="I26" s="102" t="s">
        <v>76</v>
      </c>
      <c r="J26" s="102" t="s">
        <v>77</v>
      </c>
      <c r="K26" s="104" t="s">
        <v>78</v>
      </c>
      <c r="L26" s="102" t="s">
        <v>81</v>
      </c>
      <c r="Q26" s="53"/>
    </row>
    <row r="27" spans="1:17" x14ac:dyDescent="0.25">
      <c r="A27" s="250" t="s">
        <v>43</v>
      </c>
      <c r="B27" s="251"/>
      <c r="C27" s="251"/>
      <c r="D27" s="251"/>
      <c r="E27" s="252"/>
      <c r="F27" s="84"/>
      <c r="G27" s="138">
        <f>F27/7.5345</f>
        <v>0</v>
      </c>
      <c r="H27" s="84"/>
      <c r="I27" s="84"/>
      <c r="J27" s="84"/>
      <c r="K27" s="84"/>
      <c r="L27" s="85"/>
    </row>
    <row r="28" spans="1:17" ht="30" customHeight="1" x14ac:dyDescent="0.25">
      <c r="A28" s="253" t="s">
        <v>7</v>
      </c>
      <c r="B28" s="254"/>
      <c r="C28" s="254"/>
      <c r="D28" s="254"/>
      <c r="E28" s="255"/>
      <c r="F28" s="86">
        <v>0</v>
      </c>
      <c r="G28" s="138">
        <f>F28/7.5345</f>
        <v>0</v>
      </c>
      <c r="H28" s="86"/>
      <c r="I28" s="105"/>
      <c r="J28" s="105">
        <v>0</v>
      </c>
      <c r="K28" s="105">
        <v>0</v>
      </c>
      <c r="L28" s="107">
        <v>0</v>
      </c>
      <c r="Q28" s="53"/>
    </row>
    <row r="29" spans="1:17" ht="14.45" x14ac:dyDescent="0.35">
      <c r="F29" s="87"/>
      <c r="G29" s="101"/>
      <c r="H29" s="87"/>
      <c r="I29" s="101"/>
      <c r="J29" s="101"/>
      <c r="K29" s="101"/>
      <c r="L29" s="101"/>
      <c r="Q29" s="53"/>
    </row>
    <row r="30" spans="1:17" ht="14.45" x14ac:dyDescent="0.35">
      <c r="F30" s="87"/>
      <c r="G30" s="101"/>
      <c r="H30" s="87"/>
      <c r="I30" s="101"/>
      <c r="J30" s="101"/>
      <c r="K30" s="101"/>
      <c r="L30" s="101"/>
      <c r="Q30" s="53"/>
    </row>
    <row r="31" spans="1:17" x14ac:dyDescent="0.25">
      <c r="A31" s="239" t="s">
        <v>11</v>
      </c>
      <c r="B31" s="231"/>
      <c r="C31" s="231"/>
      <c r="D31" s="231"/>
      <c r="E31" s="231"/>
      <c r="F31" s="83">
        <f>F27+F28</f>
        <v>0</v>
      </c>
      <c r="G31" s="106">
        <f>F31/7.5345</f>
        <v>0</v>
      </c>
      <c r="H31" s="83"/>
      <c r="I31" s="106"/>
      <c r="J31" s="106">
        <v>0</v>
      </c>
      <c r="K31" s="106">
        <v>0</v>
      </c>
      <c r="L31" s="106">
        <v>0</v>
      </c>
    </row>
    <row r="32" spans="1:17" ht="11.25" customHeight="1" x14ac:dyDescent="0.25">
      <c r="A32" s="21"/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</row>
    <row r="33" spans="1:12" ht="29.25" customHeight="1" x14ac:dyDescent="0.25">
      <c r="A33" s="248">
        <v>5351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69"/>
    </row>
    <row r="34" spans="1:12" ht="8.25" customHeight="1" x14ac:dyDescent="0.25"/>
    <row r="35" spans="1:12" x14ac:dyDescent="0.25">
      <c r="A35" s="248" t="s">
        <v>44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69"/>
    </row>
    <row r="36" spans="1:12" ht="8.25" customHeight="1" x14ac:dyDescent="0.25"/>
    <row r="37" spans="1:12" ht="29.25" customHeight="1" x14ac:dyDescent="0.25">
      <c r="A37" s="248" t="s">
        <v>45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69"/>
    </row>
    <row r="39" spans="1:12" x14ac:dyDescent="0.25">
      <c r="A39" s="245"/>
      <c r="B39" s="245"/>
      <c r="C39" s="245"/>
      <c r="D39" s="245"/>
      <c r="E39" s="245"/>
    </row>
    <row r="41" spans="1:12" x14ac:dyDescent="0.25">
      <c r="A41" s="246" t="s">
        <v>84</v>
      </c>
      <c r="B41" s="246"/>
      <c r="C41" s="246"/>
      <c r="D41" s="246"/>
      <c r="E41" s="140"/>
      <c r="F41" s="140"/>
      <c r="G41" s="140"/>
      <c r="H41" s="140"/>
      <c r="I41" s="140" t="s">
        <v>85</v>
      </c>
      <c r="J41" s="140"/>
      <c r="K41" s="140"/>
      <c r="L41" s="156"/>
    </row>
    <row r="42" spans="1:12" x14ac:dyDescent="0.25">
      <c r="A42" s="247" t="s">
        <v>93</v>
      </c>
      <c r="B42" s="247"/>
      <c r="C42" s="247"/>
      <c r="D42" s="247"/>
      <c r="E42" s="140"/>
      <c r="F42" s="140"/>
      <c r="G42" s="140"/>
      <c r="H42" s="140"/>
      <c r="I42" s="140" t="s">
        <v>94</v>
      </c>
      <c r="J42" s="140"/>
      <c r="K42" s="140"/>
      <c r="L42" s="157"/>
    </row>
    <row r="43" spans="1:12" x14ac:dyDescent="0.25">
      <c r="I43" t="s">
        <v>98</v>
      </c>
    </row>
    <row r="44" spans="1:12" x14ac:dyDescent="0.25">
      <c r="I44" t="s">
        <v>99</v>
      </c>
    </row>
  </sheetData>
  <mergeCells count="25">
    <mergeCell ref="A39:E39"/>
    <mergeCell ref="A41:D41"/>
    <mergeCell ref="A42:D42"/>
    <mergeCell ref="A37:K37"/>
    <mergeCell ref="A24:K24"/>
    <mergeCell ref="A33:K33"/>
    <mergeCell ref="A31:E31"/>
    <mergeCell ref="A35:K35"/>
    <mergeCell ref="A27:E27"/>
    <mergeCell ref="A28:E28"/>
    <mergeCell ref="A11:E11"/>
    <mergeCell ref="A2:L2"/>
    <mergeCell ref="A20:E20"/>
    <mergeCell ref="A21:E21"/>
    <mergeCell ref="A22:E22"/>
    <mergeCell ref="A13:E13"/>
    <mergeCell ref="A17:K17"/>
    <mergeCell ref="A15:E15"/>
    <mergeCell ref="A14:E14"/>
    <mergeCell ref="A3:L3"/>
    <mergeCell ref="A1:L1"/>
    <mergeCell ref="A4:L4"/>
    <mergeCell ref="A6:L6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workbookViewId="0">
      <selection activeCell="I57" sqref="I57"/>
    </sheetView>
  </sheetViews>
  <sheetFormatPr defaultRowHeight="15" x14ac:dyDescent="0.25"/>
  <cols>
    <col min="1" max="1" width="7.42578125" customWidth="1"/>
    <col min="2" max="2" width="8.42578125" bestFit="1" customWidth="1"/>
    <col min="3" max="3" width="9.7109375" bestFit="1" customWidth="1"/>
    <col min="4" max="4" width="25.28515625" customWidth="1"/>
    <col min="5" max="5" width="20.140625" customWidth="1"/>
    <col min="6" max="6" width="17.85546875" customWidth="1"/>
    <col min="7" max="7" width="19.28515625" customWidth="1"/>
    <col min="8" max="9" width="17.7109375" customWidth="1"/>
    <col min="10" max="10" width="18.42578125" customWidth="1"/>
    <col min="11" max="11" width="19" customWidth="1"/>
    <col min="13" max="13" width="11.85546875" bestFit="1" customWidth="1"/>
  </cols>
  <sheetData>
    <row r="1" spans="1:11" ht="42" customHeight="1" x14ac:dyDescent="0.25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8" customHeight="1" x14ac:dyDescent="0.25">
      <c r="A2" s="256" t="s">
        <v>91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5.75" customHeight="1" x14ac:dyDescent="0.25">
      <c r="A3" s="226" t="s">
        <v>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8" x14ac:dyDescent="0.35">
      <c r="A4" s="4"/>
      <c r="B4" s="4"/>
      <c r="C4" s="4"/>
      <c r="D4" s="4"/>
      <c r="E4" s="4"/>
      <c r="F4" s="29"/>
      <c r="G4" s="4"/>
      <c r="H4" s="29"/>
      <c r="I4" s="29"/>
      <c r="J4" s="5"/>
    </row>
    <row r="5" spans="1:11" ht="18" customHeight="1" x14ac:dyDescent="0.25">
      <c r="A5" s="226" t="s">
        <v>15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ht="18" x14ac:dyDescent="0.35">
      <c r="A6" s="4"/>
      <c r="B6" s="4"/>
      <c r="C6" s="4"/>
      <c r="D6" s="4"/>
      <c r="E6" s="4"/>
      <c r="F6" s="29"/>
      <c r="G6" s="4"/>
      <c r="H6" s="29"/>
      <c r="I6" s="29"/>
      <c r="J6" s="5"/>
    </row>
    <row r="7" spans="1:11" ht="15.75" customHeight="1" x14ac:dyDescent="0.35">
      <c r="A7" s="226" t="s">
        <v>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 ht="18" x14ac:dyDescent="0.35">
      <c r="A8" s="4"/>
      <c r="B8" s="4"/>
      <c r="C8" s="4"/>
      <c r="D8" s="4"/>
      <c r="E8" s="4"/>
      <c r="F8" s="29"/>
      <c r="G8" s="4"/>
      <c r="H8" s="29"/>
      <c r="I8" s="29"/>
      <c r="J8" s="5"/>
    </row>
    <row r="9" spans="1:11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70</v>
      </c>
      <c r="F9" s="100" t="s">
        <v>71</v>
      </c>
      <c r="G9" s="25" t="s">
        <v>73</v>
      </c>
      <c r="H9" s="100" t="s">
        <v>74</v>
      </c>
      <c r="I9" s="100" t="s">
        <v>83</v>
      </c>
      <c r="J9" s="100" t="s">
        <v>78</v>
      </c>
      <c r="K9" s="100" t="s">
        <v>81</v>
      </c>
    </row>
    <row r="10" spans="1:11" ht="15.75" customHeight="1" x14ac:dyDescent="0.35">
      <c r="A10" s="48">
        <v>6</v>
      </c>
      <c r="B10" s="56"/>
      <c r="C10" s="49"/>
      <c r="D10" s="48" t="s">
        <v>19</v>
      </c>
      <c r="E10" s="88">
        <f>E13+E15+E17+E19+E21+E27</f>
        <v>19389761</v>
      </c>
      <c r="F10" s="117">
        <v>2573463</v>
      </c>
      <c r="G10" s="89">
        <f>G13+G15+G17+G19+G21+G27</f>
        <v>17998651</v>
      </c>
      <c r="H10" s="124">
        <v>2388831</v>
      </c>
      <c r="I10" s="124">
        <v>2011453</v>
      </c>
      <c r="J10" s="127">
        <v>2011453</v>
      </c>
      <c r="K10" s="127">
        <v>2011453</v>
      </c>
    </row>
    <row r="11" spans="1:11" ht="15.75" customHeight="1" x14ac:dyDescent="0.25">
      <c r="A11" s="41"/>
      <c r="B11" s="57"/>
      <c r="C11" s="42">
        <v>522</v>
      </c>
      <c r="D11" s="42" t="s">
        <v>54</v>
      </c>
      <c r="E11" s="91">
        <v>11714694</v>
      </c>
      <c r="F11" s="118">
        <v>1554807</v>
      </c>
      <c r="G11" s="92">
        <v>12347100</v>
      </c>
      <c r="H11" s="125">
        <v>1638742</v>
      </c>
      <c r="I11" s="125">
        <v>1638741</v>
      </c>
      <c r="J11" s="125">
        <v>1638741</v>
      </c>
      <c r="K11" s="125">
        <v>1638741</v>
      </c>
    </row>
    <row r="12" spans="1:11" s="167" customFormat="1" ht="15.75" customHeight="1" x14ac:dyDescent="0.25">
      <c r="A12" s="41"/>
      <c r="B12" s="57"/>
      <c r="C12" s="42">
        <v>571</v>
      </c>
      <c r="D12" s="42" t="s">
        <v>152</v>
      </c>
      <c r="E12" s="91">
        <v>199251</v>
      </c>
      <c r="F12" s="118">
        <v>26455</v>
      </c>
      <c r="G12" s="92">
        <v>339750</v>
      </c>
      <c r="H12" s="125">
        <v>45092</v>
      </c>
      <c r="I12" s="125">
        <v>48073</v>
      </c>
      <c r="J12" s="125">
        <v>48073</v>
      </c>
      <c r="K12" s="125">
        <v>48073</v>
      </c>
    </row>
    <row r="13" spans="1:11" ht="38.25" x14ac:dyDescent="0.25">
      <c r="A13" s="12"/>
      <c r="B13" s="58">
        <v>63</v>
      </c>
      <c r="C13" s="17"/>
      <c r="D13" s="17" t="s">
        <v>49</v>
      </c>
      <c r="E13" s="93">
        <v>11913945</v>
      </c>
      <c r="F13" s="119">
        <v>1581252</v>
      </c>
      <c r="G13" s="94">
        <v>12686850</v>
      </c>
      <c r="H13" s="126">
        <v>1683834</v>
      </c>
      <c r="I13" s="126">
        <v>1686814</v>
      </c>
      <c r="J13" s="126">
        <v>1686814</v>
      </c>
      <c r="K13" s="126">
        <v>1686814</v>
      </c>
    </row>
    <row r="14" spans="1:11" ht="14.45" x14ac:dyDescent="0.35">
      <c r="A14" s="45"/>
      <c r="B14" s="59"/>
      <c r="C14" s="45">
        <v>311</v>
      </c>
      <c r="D14" s="45" t="s">
        <v>55</v>
      </c>
      <c r="E14" s="91">
        <f>E15</f>
        <v>6</v>
      </c>
      <c r="F14" s="118">
        <f t="shared" ref="F14" si="0">E14/7.5345</f>
        <v>0.79633685048775626</v>
      </c>
      <c r="G14" s="92">
        <f>G15</f>
        <v>150</v>
      </c>
      <c r="H14" s="125">
        <v>20</v>
      </c>
      <c r="I14" s="125">
        <v>20</v>
      </c>
      <c r="J14" s="125">
        <v>20</v>
      </c>
      <c r="K14" s="125">
        <v>20</v>
      </c>
    </row>
    <row r="15" spans="1:11" ht="14.45" x14ac:dyDescent="0.35">
      <c r="A15" s="13"/>
      <c r="B15" s="55">
        <v>64</v>
      </c>
      <c r="C15" s="14"/>
      <c r="D15" s="13" t="s">
        <v>56</v>
      </c>
      <c r="E15" s="93">
        <v>6</v>
      </c>
      <c r="F15" s="119">
        <v>0.8</v>
      </c>
      <c r="G15" s="94">
        <v>150</v>
      </c>
      <c r="H15" s="126">
        <v>20</v>
      </c>
      <c r="I15" s="126">
        <v>20</v>
      </c>
      <c r="J15" s="126">
        <v>20</v>
      </c>
      <c r="K15" s="126">
        <v>20</v>
      </c>
    </row>
    <row r="16" spans="1:11" ht="29.1" x14ac:dyDescent="0.35">
      <c r="A16" s="43"/>
      <c r="B16" s="60"/>
      <c r="C16" s="44">
        <v>431</v>
      </c>
      <c r="D16" s="46" t="s">
        <v>57</v>
      </c>
      <c r="E16" s="91">
        <f>E17</f>
        <v>157179</v>
      </c>
      <c r="F16" s="118">
        <v>20861</v>
      </c>
      <c r="G16" s="92">
        <f>G17</f>
        <v>525535</v>
      </c>
      <c r="H16" s="125">
        <v>69750</v>
      </c>
      <c r="I16" s="125">
        <v>79545</v>
      </c>
      <c r="J16" s="125">
        <v>79545</v>
      </c>
      <c r="K16" s="125">
        <v>79545</v>
      </c>
    </row>
    <row r="17" spans="1:13" ht="50.1" x14ac:dyDescent="0.35">
      <c r="A17" s="13"/>
      <c r="B17" s="55">
        <v>65</v>
      </c>
      <c r="C17" s="14"/>
      <c r="D17" s="47" t="s">
        <v>58</v>
      </c>
      <c r="E17" s="93">
        <v>157179</v>
      </c>
      <c r="F17" s="119">
        <v>20861</v>
      </c>
      <c r="G17" s="94">
        <v>525535</v>
      </c>
      <c r="H17" s="126">
        <v>69751</v>
      </c>
      <c r="I17" s="126">
        <v>79545</v>
      </c>
      <c r="J17" s="126">
        <v>79545</v>
      </c>
      <c r="K17" s="126">
        <v>79545</v>
      </c>
      <c r="M17" s="175"/>
    </row>
    <row r="18" spans="1:13" ht="14.45" x14ac:dyDescent="0.35">
      <c r="A18" s="45"/>
      <c r="B18" s="59"/>
      <c r="C18" s="45">
        <v>311</v>
      </c>
      <c r="D18" s="46" t="s">
        <v>55</v>
      </c>
      <c r="E18" s="91">
        <f>E19</f>
        <v>7115</v>
      </c>
      <c r="F18" s="118">
        <v>944</v>
      </c>
      <c r="G18" s="92">
        <f>G19</f>
        <v>59260</v>
      </c>
      <c r="H18" s="125">
        <v>7865</v>
      </c>
      <c r="I18" s="125">
        <v>7865</v>
      </c>
      <c r="J18" s="125">
        <v>7865</v>
      </c>
      <c r="K18" s="125">
        <v>7865</v>
      </c>
    </row>
    <row r="19" spans="1:13" ht="38.25" x14ac:dyDescent="0.25">
      <c r="A19" s="13"/>
      <c r="B19" s="55">
        <v>66</v>
      </c>
      <c r="C19" s="14"/>
      <c r="D19" s="47" t="s">
        <v>59</v>
      </c>
      <c r="E19" s="93">
        <v>7115</v>
      </c>
      <c r="F19" s="119">
        <v>944</v>
      </c>
      <c r="G19" s="94">
        <v>59260</v>
      </c>
      <c r="H19" s="126">
        <v>7865</v>
      </c>
      <c r="I19" s="126">
        <v>7865</v>
      </c>
      <c r="J19" s="126">
        <v>7865</v>
      </c>
      <c r="K19" s="126">
        <v>7865</v>
      </c>
    </row>
    <row r="20" spans="1:13" x14ac:dyDescent="0.25">
      <c r="A20" s="45"/>
      <c r="B20" s="59"/>
      <c r="C20" s="45">
        <v>61</v>
      </c>
      <c r="D20" s="46" t="s">
        <v>60</v>
      </c>
      <c r="E20" s="91">
        <f>E21</f>
        <v>1709069</v>
      </c>
      <c r="F20" s="118">
        <v>226832</v>
      </c>
      <c r="G20" s="92">
        <f>G21</f>
        <v>457800</v>
      </c>
      <c r="H20" s="125">
        <v>60760</v>
      </c>
      <c r="I20" s="125">
        <v>1035</v>
      </c>
      <c r="J20" s="125">
        <v>1035</v>
      </c>
      <c r="K20" s="125">
        <v>1035</v>
      </c>
    </row>
    <row r="21" spans="1:13" ht="38.25" x14ac:dyDescent="0.25">
      <c r="A21" s="13"/>
      <c r="B21" s="55">
        <v>66</v>
      </c>
      <c r="C21" s="14"/>
      <c r="D21" s="47" t="s">
        <v>61</v>
      </c>
      <c r="E21" s="93">
        <v>1709069</v>
      </c>
      <c r="F21" s="119">
        <v>226832</v>
      </c>
      <c r="G21" s="94">
        <v>457800</v>
      </c>
      <c r="H21" s="126">
        <v>60760</v>
      </c>
      <c r="I21" s="126">
        <v>1035</v>
      </c>
      <c r="J21" s="126">
        <v>1035</v>
      </c>
      <c r="K21" s="126">
        <v>1035</v>
      </c>
    </row>
    <row r="22" spans="1:13" x14ac:dyDescent="0.25">
      <c r="A22" s="45"/>
      <c r="B22" s="59"/>
      <c r="C22" s="45">
        <v>11</v>
      </c>
      <c r="D22" s="46" t="s">
        <v>146</v>
      </c>
      <c r="E22" s="91">
        <v>137370</v>
      </c>
      <c r="F22" s="118">
        <v>18232</v>
      </c>
      <c r="G22" s="92">
        <v>197714</v>
      </c>
      <c r="H22" s="125">
        <v>26241</v>
      </c>
      <c r="I22" s="125">
        <v>47530</v>
      </c>
      <c r="J22" s="125">
        <v>47530</v>
      </c>
      <c r="K22" s="125">
        <v>47530</v>
      </c>
    </row>
    <row r="23" spans="1:13" s="155" customFormat="1" ht="30" x14ac:dyDescent="0.25">
      <c r="A23" s="45"/>
      <c r="B23" s="59"/>
      <c r="C23" s="45">
        <v>12</v>
      </c>
      <c r="D23" s="46" t="s">
        <v>95</v>
      </c>
      <c r="E23" s="91">
        <v>1850344</v>
      </c>
      <c r="F23" s="118">
        <v>245582</v>
      </c>
      <c r="G23" s="92">
        <v>3225842</v>
      </c>
      <c r="H23" s="125">
        <v>428143</v>
      </c>
      <c r="I23" s="125">
        <v>76427</v>
      </c>
      <c r="J23" s="125">
        <v>76427</v>
      </c>
      <c r="K23" s="125">
        <v>76427</v>
      </c>
    </row>
    <row r="24" spans="1:13" s="155" customFormat="1" x14ac:dyDescent="0.25">
      <c r="A24" s="45"/>
      <c r="B24" s="59"/>
      <c r="C24" s="174">
        <v>52</v>
      </c>
      <c r="D24" s="46" t="s">
        <v>147</v>
      </c>
      <c r="E24" s="91">
        <v>3578688</v>
      </c>
      <c r="F24" s="118">
        <v>245583</v>
      </c>
      <c r="G24" s="92">
        <v>724000</v>
      </c>
      <c r="H24" s="125">
        <v>96091</v>
      </c>
      <c r="I24" s="125">
        <v>96091</v>
      </c>
      <c r="J24" s="125">
        <v>96091</v>
      </c>
      <c r="K24" s="125">
        <v>96091</v>
      </c>
    </row>
    <row r="25" spans="1:13" s="155" customFormat="1" ht="14.45" x14ac:dyDescent="0.35">
      <c r="A25" s="45"/>
      <c r="B25" s="59"/>
      <c r="C25" s="45">
        <v>52</v>
      </c>
      <c r="D25" s="46" t="s">
        <v>148</v>
      </c>
      <c r="E25" s="91">
        <v>36075</v>
      </c>
      <c r="F25" s="118">
        <v>4788</v>
      </c>
      <c r="G25" s="92">
        <v>91500</v>
      </c>
      <c r="H25" s="125">
        <v>12144</v>
      </c>
      <c r="I25" s="125">
        <v>12144</v>
      </c>
      <c r="J25" s="125">
        <v>12144</v>
      </c>
      <c r="K25" s="125">
        <v>12144</v>
      </c>
    </row>
    <row r="26" spans="1:13" s="155" customFormat="1" x14ac:dyDescent="0.25">
      <c r="A26" s="45"/>
      <c r="B26" s="59"/>
      <c r="C26" s="45">
        <v>52</v>
      </c>
      <c r="D26" s="46" t="s">
        <v>149</v>
      </c>
      <c r="E26" s="91"/>
      <c r="F26" s="118"/>
      <c r="G26" s="92">
        <v>30000</v>
      </c>
      <c r="H26" s="125">
        <v>3982</v>
      </c>
      <c r="I26" s="125">
        <v>3982</v>
      </c>
      <c r="J26" s="125">
        <v>3982</v>
      </c>
      <c r="K26" s="125">
        <v>3982</v>
      </c>
    </row>
    <row r="27" spans="1:13" ht="38.25" x14ac:dyDescent="0.25">
      <c r="A27" s="13"/>
      <c r="B27" s="55">
        <v>67</v>
      </c>
      <c r="C27" s="14"/>
      <c r="D27" s="17" t="s">
        <v>50</v>
      </c>
      <c r="E27" s="93">
        <v>5602447</v>
      </c>
      <c r="F27" s="119">
        <v>743572</v>
      </c>
      <c r="G27" s="94">
        <v>4269056</v>
      </c>
      <c r="H27" s="126">
        <v>566601</v>
      </c>
      <c r="I27" s="126">
        <v>236174</v>
      </c>
      <c r="J27" s="126">
        <v>236174</v>
      </c>
      <c r="K27" s="126">
        <v>236174</v>
      </c>
    </row>
    <row r="28" spans="1:13" ht="15.75" x14ac:dyDescent="0.25">
      <c r="A28" s="48"/>
      <c r="B28" s="61"/>
      <c r="C28" s="50"/>
      <c r="D28" s="50" t="s">
        <v>62</v>
      </c>
      <c r="E28" s="88">
        <v>19389761</v>
      </c>
      <c r="F28" s="117">
        <v>2573463</v>
      </c>
      <c r="G28" s="89">
        <v>17998651</v>
      </c>
      <c r="H28" s="124">
        <v>2388831</v>
      </c>
      <c r="I28" s="124">
        <v>2011453</v>
      </c>
      <c r="J28" s="127">
        <v>2011453</v>
      </c>
      <c r="K28" s="137">
        <v>2011453</v>
      </c>
    </row>
    <row r="29" spans="1:13" ht="15.75" x14ac:dyDescent="0.25">
      <c r="A29" s="75"/>
      <c r="B29" s="75">
        <v>922</v>
      </c>
      <c r="C29" s="75">
        <v>311</v>
      </c>
      <c r="D29" s="75" t="s">
        <v>67</v>
      </c>
      <c r="E29" s="80"/>
      <c r="F29" s="120"/>
      <c r="G29" s="80"/>
      <c r="H29" s="120"/>
      <c r="I29" s="120"/>
      <c r="J29" s="134"/>
      <c r="K29" s="134"/>
    </row>
    <row r="30" spans="1:13" ht="15.75" x14ac:dyDescent="0.25">
      <c r="A30" s="75"/>
      <c r="B30" s="75">
        <v>922</v>
      </c>
      <c r="C30" s="75">
        <v>611</v>
      </c>
      <c r="D30" s="75" t="s">
        <v>67</v>
      </c>
      <c r="E30" s="80"/>
      <c r="F30" s="120"/>
      <c r="G30" s="80"/>
      <c r="H30" s="120"/>
      <c r="I30" s="120"/>
      <c r="J30" s="134"/>
      <c r="K30" s="134"/>
    </row>
    <row r="31" spans="1:13" ht="32.25" x14ac:dyDescent="0.3">
      <c r="A31" s="73"/>
      <c r="B31" s="130">
        <v>922</v>
      </c>
      <c r="C31" s="130"/>
      <c r="D31" s="131" t="s">
        <v>68</v>
      </c>
      <c r="E31" s="132">
        <v>39578</v>
      </c>
      <c r="F31" s="133">
        <v>5253</v>
      </c>
      <c r="G31" s="132"/>
      <c r="H31" s="133"/>
      <c r="I31" s="133"/>
      <c r="J31" s="135"/>
      <c r="K31" s="135"/>
    </row>
    <row r="32" spans="1:13" ht="30" x14ac:dyDescent="0.25">
      <c r="A32" s="108"/>
      <c r="B32" s="108"/>
      <c r="C32" s="108"/>
      <c r="D32" s="109" t="s">
        <v>69</v>
      </c>
      <c r="E32" s="110">
        <v>19429339</v>
      </c>
      <c r="F32" s="129">
        <v>2578714.7999999998</v>
      </c>
      <c r="G32" s="110">
        <v>17988651</v>
      </c>
      <c r="H32" s="129">
        <v>2388831</v>
      </c>
      <c r="I32" s="129">
        <v>2011453</v>
      </c>
      <c r="J32" s="129">
        <v>2011453</v>
      </c>
      <c r="K32" s="129">
        <v>2011453</v>
      </c>
    </row>
    <row r="34" spans="1:11" ht="15.75" customHeight="1" x14ac:dyDescent="0.25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</row>
    <row r="35" spans="1:11" ht="18" x14ac:dyDescent="0.25">
      <c r="A35" s="4"/>
      <c r="B35" s="4"/>
      <c r="C35" s="4"/>
      <c r="D35" s="4"/>
      <c r="E35" s="4"/>
      <c r="F35" s="29"/>
      <c r="G35" s="4"/>
      <c r="H35" s="29"/>
      <c r="I35" s="29"/>
      <c r="J35" s="5"/>
    </row>
    <row r="36" spans="1:11" ht="25.5" x14ac:dyDescent="0.25">
      <c r="A36" s="25" t="s">
        <v>16</v>
      </c>
      <c r="B36" s="24" t="s">
        <v>17</v>
      </c>
      <c r="C36" s="24" t="s">
        <v>18</v>
      </c>
      <c r="D36" s="24" t="s">
        <v>21</v>
      </c>
      <c r="E36" s="24" t="s">
        <v>72</v>
      </c>
      <c r="F36" s="100" t="s">
        <v>71</v>
      </c>
      <c r="G36" s="25" t="s">
        <v>82</v>
      </c>
      <c r="H36" s="100" t="s">
        <v>74</v>
      </c>
      <c r="I36" s="100" t="s">
        <v>83</v>
      </c>
      <c r="J36" s="100" t="s">
        <v>78</v>
      </c>
      <c r="K36" s="100" t="s">
        <v>81</v>
      </c>
    </row>
    <row r="37" spans="1:11" ht="15.75" customHeight="1" x14ac:dyDescent="0.25">
      <c r="A37" s="48">
        <v>3</v>
      </c>
      <c r="B37" s="48"/>
      <c r="C37" s="48"/>
      <c r="D37" s="48" t="s">
        <v>22</v>
      </c>
      <c r="E37" s="51"/>
      <c r="F37" s="51"/>
      <c r="G37" s="52"/>
      <c r="H37" s="52"/>
      <c r="I37" s="52"/>
      <c r="J37" s="52"/>
      <c r="K37" s="52"/>
    </row>
    <row r="38" spans="1:11" ht="15.75" customHeight="1" x14ac:dyDescent="0.25">
      <c r="A38" s="42"/>
      <c r="B38" s="42"/>
      <c r="C38" s="42">
        <v>522</v>
      </c>
      <c r="D38" s="42" t="s">
        <v>54</v>
      </c>
      <c r="E38" s="91">
        <f>E39+E40+E41+E42</f>
        <v>11432076</v>
      </c>
      <c r="F38" s="118">
        <v>1517298</v>
      </c>
      <c r="G38" s="92">
        <f>G39+G40+G41+G42</f>
        <v>12347100</v>
      </c>
      <c r="H38" s="125">
        <v>1638742</v>
      </c>
      <c r="I38" s="125">
        <v>1638741</v>
      </c>
      <c r="J38" s="125">
        <v>1638741</v>
      </c>
      <c r="K38" s="125">
        <v>1638741</v>
      </c>
    </row>
    <row r="39" spans="1:11" x14ac:dyDescent="0.25">
      <c r="A39" s="13"/>
      <c r="B39" s="55">
        <v>31</v>
      </c>
      <c r="C39" s="14"/>
      <c r="D39" s="13" t="s">
        <v>23</v>
      </c>
      <c r="E39" s="93">
        <v>10719246</v>
      </c>
      <c r="F39" s="119">
        <v>1422689</v>
      </c>
      <c r="G39" s="94">
        <v>11254600</v>
      </c>
      <c r="H39" s="126">
        <v>1493742</v>
      </c>
      <c r="I39" s="126">
        <v>1507013</v>
      </c>
      <c r="J39" s="126">
        <v>1507013</v>
      </c>
      <c r="K39" s="126">
        <v>1507013</v>
      </c>
    </row>
    <row r="40" spans="1:11" x14ac:dyDescent="0.25">
      <c r="A40" s="13"/>
      <c r="B40" s="55">
        <v>32</v>
      </c>
      <c r="C40" s="14"/>
      <c r="D40" s="13" t="s">
        <v>37</v>
      </c>
      <c r="E40" s="93">
        <v>382255</v>
      </c>
      <c r="F40" s="119">
        <v>50734</v>
      </c>
      <c r="G40" s="94">
        <v>792500</v>
      </c>
      <c r="H40" s="126">
        <v>105183</v>
      </c>
      <c r="I40" s="126">
        <v>105183</v>
      </c>
      <c r="J40" s="126">
        <v>105183</v>
      </c>
      <c r="K40" s="126">
        <v>105183</v>
      </c>
    </row>
    <row r="41" spans="1:11" x14ac:dyDescent="0.25">
      <c r="A41" s="13"/>
      <c r="B41" s="55">
        <v>34</v>
      </c>
      <c r="C41" s="14"/>
      <c r="D41" s="13" t="s">
        <v>63</v>
      </c>
      <c r="E41" s="93">
        <v>3152</v>
      </c>
      <c r="F41" s="119">
        <v>418</v>
      </c>
      <c r="G41" s="94"/>
      <c r="H41" s="126">
        <v>0</v>
      </c>
      <c r="I41" s="126">
        <v>0</v>
      </c>
      <c r="J41" s="126">
        <v>0</v>
      </c>
      <c r="K41" s="126">
        <v>0</v>
      </c>
    </row>
    <row r="42" spans="1:11" ht="25.5" x14ac:dyDescent="0.25">
      <c r="A42" s="13"/>
      <c r="B42" s="55">
        <v>42</v>
      </c>
      <c r="C42" s="14"/>
      <c r="D42" s="47" t="s">
        <v>24</v>
      </c>
      <c r="E42" s="93">
        <v>327423</v>
      </c>
      <c r="F42" s="119">
        <v>34573</v>
      </c>
      <c r="G42" s="94">
        <v>300000</v>
      </c>
      <c r="H42" s="126">
        <v>39817</v>
      </c>
      <c r="I42" s="126">
        <v>26545</v>
      </c>
      <c r="J42" s="126">
        <v>26545</v>
      </c>
      <c r="K42" s="126">
        <v>26545</v>
      </c>
    </row>
    <row r="43" spans="1:11" s="195" customFormat="1" ht="25.5" x14ac:dyDescent="0.25">
      <c r="A43" s="199"/>
      <c r="B43" s="198"/>
      <c r="C43" s="200">
        <v>571</v>
      </c>
      <c r="D43" s="201" t="s">
        <v>153</v>
      </c>
      <c r="E43" s="202">
        <v>199251</v>
      </c>
      <c r="F43" s="203">
        <v>26445</v>
      </c>
      <c r="G43" s="204">
        <v>339750</v>
      </c>
      <c r="H43" s="205">
        <v>45093</v>
      </c>
      <c r="I43" s="205">
        <v>48073</v>
      </c>
      <c r="J43" s="205">
        <v>48073</v>
      </c>
      <c r="K43" s="205">
        <v>48073</v>
      </c>
    </row>
    <row r="44" spans="1:11" s="167" customFormat="1" x14ac:dyDescent="0.25">
      <c r="A44" s="13"/>
      <c r="B44" s="55">
        <v>31</v>
      </c>
      <c r="C44" s="14"/>
      <c r="D44" s="47" t="s">
        <v>23</v>
      </c>
      <c r="E44" s="93">
        <v>73758</v>
      </c>
      <c r="F44" s="119">
        <v>9789</v>
      </c>
      <c r="G44" s="94">
        <v>279000</v>
      </c>
      <c r="H44" s="126">
        <v>37030</v>
      </c>
      <c r="I44" s="126">
        <v>40008</v>
      </c>
      <c r="J44" s="126">
        <v>40008</v>
      </c>
      <c r="K44" s="126">
        <v>40008</v>
      </c>
    </row>
    <row r="45" spans="1:11" s="167" customFormat="1" x14ac:dyDescent="0.25">
      <c r="A45" s="13"/>
      <c r="B45" s="55">
        <v>32</v>
      </c>
      <c r="C45" s="14"/>
      <c r="D45" s="47" t="s">
        <v>37</v>
      </c>
      <c r="E45" s="93">
        <v>125493</v>
      </c>
      <c r="F45" s="119">
        <v>16656</v>
      </c>
      <c r="G45" s="94">
        <v>60750</v>
      </c>
      <c r="H45" s="126">
        <v>8063</v>
      </c>
      <c r="I45" s="126">
        <v>8065</v>
      </c>
      <c r="J45" s="126">
        <v>8065</v>
      </c>
      <c r="K45" s="126">
        <v>8065</v>
      </c>
    </row>
    <row r="46" spans="1:11" x14ac:dyDescent="0.25">
      <c r="A46" s="45"/>
      <c r="B46" s="59"/>
      <c r="C46" s="45">
        <v>311</v>
      </c>
      <c r="D46" s="46" t="s">
        <v>55</v>
      </c>
      <c r="E46" s="91">
        <f>E47</f>
        <v>0</v>
      </c>
      <c r="F46" s="118">
        <f t="shared" ref="F46:F54" si="1">E46/7.5345</f>
        <v>0</v>
      </c>
      <c r="G46" s="92">
        <v>150</v>
      </c>
      <c r="H46" s="125">
        <v>20</v>
      </c>
      <c r="I46" s="125">
        <v>20</v>
      </c>
      <c r="J46" s="125">
        <v>20</v>
      </c>
      <c r="K46" s="125">
        <v>20</v>
      </c>
    </row>
    <row r="47" spans="1:11" x14ac:dyDescent="0.25">
      <c r="A47" s="15"/>
      <c r="B47" s="62">
        <v>32</v>
      </c>
      <c r="C47" s="16"/>
      <c r="D47" s="31" t="s">
        <v>37</v>
      </c>
      <c r="E47" s="93">
        <v>0</v>
      </c>
      <c r="F47" s="119">
        <f t="shared" si="1"/>
        <v>0</v>
      </c>
      <c r="G47" s="94">
        <v>150</v>
      </c>
      <c r="H47" s="126">
        <f>20</f>
        <v>20</v>
      </c>
      <c r="I47" s="126">
        <v>20</v>
      </c>
      <c r="J47" s="126">
        <v>20</v>
      </c>
      <c r="K47" s="126">
        <v>20</v>
      </c>
    </row>
    <row r="48" spans="1:11" ht="30" x14ac:dyDescent="0.25">
      <c r="A48" s="63"/>
      <c r="B48" s="64"/>
      <c r="C48" s="65">
        <v>431</v>
      </c>
      <c r="D48" s="66" t="s">
        <v>57</v>
      </c>
      <c r="E48" s="153">
        <f>E49</f>
        <v>157179</v>
      </c>
      <c r="F48" s="154">
        <v>20861</v>
      </c>
      <c r="G48" s="92">
        <f>G49</f>
        <v>525535</v>
      </c>
      <c r="H48" s="125">
        <v>69750</v>
      </c>
      <c r="I48" s="125">
        <v>79545</v>
      </c>
      <c r="J48" s="125">
        <v>79545</v>
      </c>
      <c r="K48" s="125">
        <v>79545</v>
      </c>
    </row>
    <row r="49" spans="1:13" x14ac:dyDescent="0.25">
      <c r="A49" s="15"/>
      <c r="B49" s="62">
        <v>32</v>
      </c>
      <c r="C49" s="16"/>
      <c r="D49" s="31" t="s">
        <v>37</v>
      </c>
      <c r="E49" s="93">
        <v>157179</v>
      </c>
      <c r="F49" s="119">
        <v>20861</v>
      </c>
      <c r="G49" s="94">
        <v>525535</v>
      </c>
      <c r="H49" s="126">
        <v>7865</v>
      </c>
      <c r="I49" s="126">
        <v>79545</v>
      </c>
      <c r="J49" s="126">
        <v>79545</v>
      </c>
      <c r="K49" s="126">
        <v>79545</v>
      </c>
    </row>
    <row r="50" spans="1:13" x14ac:dyDescent="0.25">
      <c r="A50" s="67"/>
      <c r="B50" s="65"/>
      <c r="C50" s="65">
        <v>311</v>
      </c>
      <c r="D50" s="66" t="s">
        <v>55</v>
      </c>
      <c r="E50" s="91">
        <f>E51+E52</f>
        <v>7115</v>
      </c>
      <c r="F50" s="118">
        <v>944</v>
      </c>
      <c r="G50" s="92">
        <f>G51+G52</f>
        <v>59260</v>
      </c>
      <c r="H50" s="125">
        <v>7865</v>
      </c>
      <c r="I50" s="125">
        <v>7865</v>
      </c>
      <c r="J50" s="125">
        <v>7865</v>
      </c>
      <c r="K50" s="125">
        <v>7865</v>
      </c>
    </row>
    <row r="51" spans="1:13" x14ac:dyDescent="0.25">
      <c r="A51" s="15"/>
      <c r="B51" s="62">
        <v>32</v>
      </c>
      <c r="C51" s="16"/>
      <c r="D51" s="31" t="s">
        <v>37</v>
      </c>
      <c r="E51" s="93">
        <v>7115</v>
      </c>
      <c r="F51" s="119">
        <v>944</v>
      </c>
      <c r="G51" s="94">
        <v>34260</v>
      </c>
      <c r="H51" s="126">
        <v>4547</v>
      </c>
      <c r="I51" s="126">
        <v>4547</v>
      </c>
      <c r="J51" s="126">
        <v>4547</v>
      </c>
      <c r="K51" s="126">
        <v>4547</v>
      </c>
    </row>
    <row r="52" spans="1:13" ht="25.5" x14ac:dyDescent="0.25">
      <c r="A52" s="15"/>
      <c r="B52" s="62">
        <v>42</v>
      </c>
      <c r="C52" s="16"/>
      <c r="D52" s="31" t="s">
        <v>24</v>
      </c>
      <c r="E52" s="93">
        <v>0</v>
      </c>
      <c r="F52" s="119">
        <f t="shared" si="1"/>
        <v>0</v>
      </c>
      <c r="G52" s="94">
        <v>25000</v>
      </c>
      <c r="H52" s="126">
        <v>3318</v>
      </c>
      <c r="I52" s="126">
        <v>3318</v>
      </c>
      <c r="J52" s="126">
        <v>3318</v>
      </c>
      <c r="K52" s="126">
        <v>3318</v>
      </c>
    </row>
    <row r="53" spans="1:13" x14ac:dyDescent="0.25">
      <c r="A53" s="67"/>
      <c r="B53" s="68"/>
      <c r="C53" s="65">
        <v>611</v>
      </c>
      <c r="D53" s="66" t="s">
        <v>60</v>
      </c>
      <c r="E53" s="91">
        <v>0</v>
      </c>
      <c r="F53" s="118">
        <v>0</v>
      </c>
      <c r="G53" s="92">
        <v>7800</v>
      </c>
      <c r="H53" s="125">
        <v>1035</v>
      </c>
      <c r="I53" s="125">
        <v>1035</v>
      </c>
      <c r="J53" s="125">
        <v>1035</v>
      </c>
      <c r="K53" s="125">
        <v>1035</v>
      </c>
    </row>
    <row r="54" spans="1:13" x14ac:dyDescent="0.25">
      <c r="A54" s="15"/>
      <c r="B54" s="62">
        <v>32</v>
      </c>
      <c r="C54" s="16"/>
      <c r="D54" s="31" t="s">
        <v>37</v>
      </c>
      <c r="E54" s="93"/>
      <c r="F54" s="119">
        <f t="shared" si="1"/>
        <v>0</v>
      </c>
      <c r="G54" s="94">
        <v>7800</v>
      </c>
      <c r="H54" s="126">
        <v>1035</v>
      </c>
      <c r="I54" s="126">
        <v>1035</v>
      </c>
      <c r="J54" s="126">
        <v>1035</v>
      </c>
      <c r="K54" s="126">
        <v>1035</v>
      </c>
    </row>
    <row r="55" spans="1:13" x14ac:dyDescent="0.25">
      <c r="A55" s="67"/>
      <c r="B55" s="68"/>
      <c r="C55" s="65">
        <v>11</v>
      </c>
      <c r="D55" s="66" t="s">
        <v>146</v>
      </c>
      <c r="E55" s="91">
        <v>137370</v>
      </c>
      <c r="F55" s="118">
        <v>18232</v>
      </c>
      <c r="G55" s="92">
        <v>197714</v>
      </c>
      <c r="H55" s="125">
        <v>26241</v>
      </c>
      <c r="I55" s="125">
        <v>47530</v>
      </c>
      <c r="J55" s="125">
        <v>47530</v>
      </c>
      <c r="K55" s="125">
        <v>47530</v>
      </c>
      <c r="M55" s="123"/>
    </row>
    <row r="56" spans="1:13" s="155" customFormat="1" x14ac:dyDescent="0.25">
      <c r="A56" s="176"/>
      <c r="B56" s="177">
        <v>31</v>
      </c>
      <c r="C56" s="178"/>
      <c r="D56" s="179" t="s">
        <v>23</v>
      </c>
      <c r="E56" s="180">
        <v>50631</v>
      </c>
      <c r="F56" s="181">
        <v>6720</v>
      </c>
      <c r="G56" s="182">
        <v>144000</v>
      </c>
      <c r="H56" s="183">
        <v>19112</v>
      </c>
      <c r="I56" s="183">
        <v>19112</v>
      </c>
      <c r="J56" s="183">
        <v>19112</v>
      </c>
      <c r="K56" s="183">
        <v>19112</v>
      </c>
      <c r="M56" s="123"/>
    </row>
    <row r="57" spans="1:13" s="155" customFormat="1" x14ac:dyDescent="0.25">
      <c r="A57" s="176"/>
      <c r="B57" s="177">
        <v>32</v>
      </c>
      <c r="C57" s="178"/>
      <c r="D57" s="179" t="s">
        <v>150</v>
      </c>
      <c r="E57" s="180">
        <v>86739</v>
      </c>
      <c r="F57" s="181">
        <v>11512</v>
      </c>
      <c r="G57" s="182">
        <v>53714</v>
      </c>
      <c r="H57" s="183">
        <v>7129</v>
      </c>
      <c r="I57" s="183">
        <v>28007</v>
      </c>
      <c r="J57" s="183">
        <v>28007</v>
      </c>
      <c r="K57" s="183">
        <v>28007</v>
      </c>
      <c r="M57" s="123"/>
    </row>
    <row r="58" spans="1:13" s="197" customFormat="1" ht="30" x14ac:dyDescent="0.25">
      <c r="A58" s="176"/>
      <c r="B58" s="177">
        <v>42</v>
      </c>
      <c r="C58" s="178"/>
      <c r="D58" s="179" t="s">
        <v>24</v>
      </c>
      <c r="E58" s="180"/>
      <c r="F58" s="181"/>
      <c r="G58" s="182"/>
      <c r="H58" s="183"/>
      <c r="I58" s="183">
        <v>411</v>
      </c>
      <c r="J58" s="183">
        <v>411</v>
      </c>
      <c r="K58" s="183">
        <v>411</v>
      </c>
      <c r="M58" s="123"/>
    </row>
    <row r="59" spans="1:13" s="155" customFormat="1" ht="30" x14ac:dyDescent="0.25">
      <c r="A59" s="67"/>
      <c r="B59" s="68"/>
      <c r="C59" s="65">
        <v>12</v>
      </c>
      <c r="D59" s="66" t="s">
        <v>95</v>
      </c>
      <c r="E59" s="91">
        <v>1850344</v>
      </c>
      <c r="F59" s="118">
        <v>245583</v>
      </c>
      <c r="G59" s="92">
        <v>3225842</v>
      </c>
      <c r="H59" s="125">
        <v>428143</v>
      </c>
      <c r="I59" s="125">
        <v>76427</v>
      </c>
      <c r="J59" s="125">
        <v>76427</v>
      </c>
      <c r="K59" s="125">
        <v>76427</v>
      </c>
      <c r="M59" s="123"/>
    </row>
    <row r="60" spans="1:13" s="155" customFormat="1" x14ac:dyDescent="0.25">
      <c r="A60" s="184"/>
      <c r="B60" s="177">
        <v>32</v>
      </c>
      <c r="C60" s="178"/>
      <c r="D60" s="179" t="s">
        <v>37</v>
      </c>
      <c r="E60" s="180">
        <v>597437</v>
      </c>
      <c r="F60" s="181">
        <v>79294</v>
      </c>
      <c r="G60" s="182">
        <v>720544</v>
      </c>
      <c r="H60" s="183">
        <v>95633</v>
      </c>
      <c r="I60" s="183">
        <v>75724</v>
      </c>
      <c r="J60" s="183">
        <v>75724</v>
      </c>
      <c r="K60" s="183">
        <v>75724</v>
      </c>
      <c r="L60" s="185"/>
      <c r="M60" s="186"/>
    </row>
    <row r="61" spans="1:13" s="155" customFormat="1" x14ac:dyDescent="0.25">
      <c r="A61" s="184"/>
      <c r="B61" s="177">
        <v>34</v>
      </c>
      <c r="C61" s="178"/>
      <c r="D61" s="179" t="s">
        <v>63</v>
      </c>
      <c r="E61" s="180">
        <v>5298</v>
      </c>
      <c r="F61" s="181">
        <v>703</v>
      </c>
      <c r="G61" s="182">
        <v>5298</v>
      </c>
      <c r="H61" s="183">
        <v>703</v>
      </c>
      <c r="I61" s="183">
        <v>703</v>
      </c>
      <c r="J61" s="183">
        <v>703</v>
      </c>
      <c r="K61" s="183">
        <v>703</v>
      </c>
      <c r="L61" s="185"/>
      <c r="M61" s="186"/>
    </row>
    <row r="62" spans="1:13" s="167" customFormat="1" ht="30" x14ac:dyDescent="0.25">
      <c r="A62" s="184"/>
      <c r="B62" s="177">
        <v>45</v>
      </c>
      <c r="C62" s="178"/>
      <c r="D62" s="179" t="s">
        <v>64</v>
      </c>
      <c r="E62" s="180">
        <v>1247609</v>
      </c>
      <c r="F62" s="181">
        <v>165586</v>
      </c>
      <c r="G62" s="182">
        <v>2500000</v>
      </c>
      <c r="H62" s="183">
        <v>331807</v>
      </c>
      <c r="I62" s="183"/>
      <c r="J62" s="183"/>
      <c r="K62" s="183"/>
      <c r="L62" s="185"/>
      <c r="M62" s="186"/>
    </row>
    <row r="63" spans="1:13" s="195" customFormat="1" x14ac:dyDescent="0.25">
      <c r="A63" s="187"/>
      <c r="B63" s="188"/>
      <c r="C63" s="189">
        <v>52</v>
      </c>
      <c r="D63" s="190" t="s">
        <v>147</v>
      </c>
      <c r="E63" s="191">
        <v>3515356</v>
      </c>
      <c r="F63" s="192">
        <v>466568</v>
      </c>
      <c r="G63" s="193">
        <v>724000</v>
      </c>
      <c r="H63" s="194">
        <v>96091</v>
      </c>
      <c r="I63" s="194">
        <v>96091</v>
      </c>
      <c r="J63" s="194">
        <v>96091</v>
      </c>
      <c r="K63" s="194">
        <v>96091</v>
      </c>
      <c r="M63" s="196"/>
    </row>
    <row r="64" spans="1:13" s="155" customFormat="1" x14ac:dyDescent="0.25">
      <c r="A64" s="184"/>
      <c r="B64" s="177">
        <v>31</v>
      </c>
      <c r="C64" s="178"/>
      <c r="D64" s="179" t="s">
        <v>23</v>
      </c>
      <c r="E64" s="180">
        <v>571461</v>
      </c>
      <c r="F64" s="181">
        <v>75846</v>
      </c>
      <c r="G64" s="182">
        <v>671000</v>
      </c>
      <c r="H64" s="183">
        <v>89057</v>
      </c>
      <c r="I64" s="183">
        <v>89057</v>
      </c>
      <c r="J64" s="183">
        <v>89057</v>
      </c>
      <c r="K64" s="183">
        <v>89057</v>
      </c>
      <c r="L64" s="185"/>
      <c r="M64" s="186"/>
    </row>
    <row r="65" spans="1:13" s="197" customFormat="1" x14ac:dyDescent="0.25">
      <c r="A65" s="184"/>
      <c r="B65" s="177">
        <v>32</v>
      </c>
      <c r="C65" s="178"/>
      <c r="D65" s="179" t="s">
        <v>37</v>
      </c>
      <c r="E65" s="180">
        <v>158701</v>
      </c>
      <c r="F65" s="181">
        <v>21063</v>
      </c>
      <c r="G65" s="182">
        <v>53000</v>
      </c>
      <c r="H65" s="183">
        <v>7034</v>
      </c>
      <c r="I65" s="183">
        <v>7034</v>
      </c>
      <c r="J65" s="183">
        <v>7034</v>
      </c>
      <c r="K65" s="183">
        <v>7034</v>
      </c>
      <c r="L65" s="185"/>
      <c r="M65" s="186"/>
    </row>
    <row r="66" spans="1:13" s="197" customFormat="1" ht="30" x14ac:dyDescent="0.25">
      <c r="A66" s="184"/>
      <c r="B66" s="177">
        <v>42</v>
      </c>
      <c r="C66" s="178"/>
      <c r="D66" s="179" t="s">
        <v>155</v>
      </c>
      <c r="E66" s="180">
        <v>235260</v>
      </c>
      <c r="F66" s="181">
        <v>31244</v>
      </c>
      <c r="G66" s="182"/>
      <c r="H66" s="183"/>
      <c r="I66" s="183"/>
      <c r="J66" s="183"/>
      <c r="K66" s="183"/>
      <c r="L66" s="185"/>
      <c r="M66" s="186"/>
    </row>
    <row r="67" spans="1:13" s="155" customFormat="1" ht="30" x14ac:dyDescent="0.25">
      <c r="A67" s="184"/>
      <c r="B67" s="177">
        <v>45</v>
      </c>
      <c r="C67" s="178"/>
      <c r="D67" s="179" t="s">
        <v>64</v>
      </c>
      <c r="E67" s="180">
        <v>2549934</v>
      </c>
      <c r="F67" s="181">
        <v>338434</v>
      </c>
      <c r="G67" s="182"/>
      <c r="H67" s="183"/>
      <c r="I67" s="183"/>
      <c r="J67" s="183"/>
      <c r="K67" s="183"/>
      <c r="L67" s="185"/>
      <c r="M67" s="186"/>
    </row>
    <row r="68" spans="1:13" s="155" customFormat="1" ht="30" x14ac:dyDescent="0.25">
      <c r="A68" s="67"/>
      <c r="B68" s="68"/>
      <c r="C68" s="65">
        <v>52</v>
      </c>
      <c r="D68" s="66" t="s">
        <v>151</v>
      </c>
      <c r="E68" s="91">
        <v>36075</v>
      </c>
      <c r="F68" s="118">
        <v>4788</v>
      </c>
      <c r="G68" s="92">
        <v>91500</v>
      </c>
      <c r="H68" s="125">
        <v>12144</v>
      </c>
      <c r="I68" s="125">
        <v>12144</v>
      </c>
      <c r="J68" s="125">
        <v>12144</v>
      </c>
      <c r="K68" s="125">
        <v>12144</v>
      </c>
      <c r="M68" s="123"/>
    </row>
    <row r="69" spans="1:13" s="185" customFormat="1" x14ac:dyDescent="0.25">
      <c r="A69" s="184"/>
      <c r="B69" s="177">
        <v>32</v>
      </c>
      <c r="C69" s="178"/>
      <c r="D69" s="179" t="s">
        <v>37</v>
      </c>
      <c r="E69" s="180">
        <v>36075</v>
      </c>
      <c r="F69" s="181">
        <v>4788</v>
      </c>
      <c r="G69" s="182">
        <v>91500</v>
      </c>
      <c r="H69" s="183">
        <v>12144</v>
      </c>
      <c r="I69" s="183">
        <v>12144</v>
      </c>
      <c r="J69" s="183">
        <v>12144</v>
      </c>
      <c r="K69" s="183">
        <v>12144</v>
      </c>
      <c r="M69" s="186"/>
    </row>
    <row r="70" spans="1:13" s="195" customFormat="1" ht="30" x14ac:dyDescent="0.25">
      <c r="A70" s="187"/>
      <c r="B70" s="188"/>
      <c r="C70" s="189">
        <v>52</v>
      </c>
      <c r="D70" s="190" t="s">
        <v>156</v>
      </c>
      <c r="E70" s="191"/>
      <c r="F70" s="192"/>
      <c r="G70" s="193">
        <v>30000</v>
      </c>
      <c r="H70" s="194">
        <v>3982</v>
      </c>
      <c r="I70" s="194">
        <v>3982</v>
      </c>
      <c r="J70" s="194">
        <v>3982</v>
      </c>
      <c r="K70" s="194">
        <v>3982</v>
      </c>
      <c r="M70" s="196"/>
    </row>
    <row r="71" spans="1:13" s="185" customFormat="1" x14ac:dyDescent="0.25">
      <c r="A71" s="184"/>
      <c r="B71" s="177">
        <v>32</v>
      </c>
      <c r="C71" s="178"/>
      <c r="D71" s="179"/>
      <c r="E71" s="180"/>
      <c r="F71" s="181"/>
      <c r="G71" s="182">
        <v>30000</v>
      </c>
      <c r="H71" s="183">
        <v>3982</v>
      </c>
      <c r="I71" s="183">
        <v>3982</v>
      </c>
      <c r="J71" s="183">
        <v>3982</v>
      </c>
      <c r="K71" s="183">
        <v>3982</v>
      </c>
      <c r="M71" s="186"/>
    </row>
    <row r="72" spans="1:13" x14ac:dyDescent="0.25">
      <c r="A72" s="67"/>
      <c r="B72" s="68"/>
      <c r="C72" s="65">
        <v>621</v>
      </c>
      <c r="D72" s="66" t="s">
        <v>96</v>
      </c>
      <c r="E72" s="91">
        <v>1691356</v>
      </c>
      <c r="F72" s="118">
        <v>224481</v>
      </c>
      <c r="G72" s="92">
        <f>G74</f>
        <v>450000</v>
      </c>
      <c r="H72" s="125">
        <v>59725</v>
      </c>
      <c r="I72" s="125"/>
      <c r="J72" s="125"/>
      <c r="K72" s="125"/>
    </row>
    <row r="73" spans="1:13" s="213" customFormat="1" ht="30" x14ac:dyDescent="0.25">
      <c r="A73" s="184"/>
      <c r="B73" s="177">
        <v>42</v>
      </c>
      <c r="C73" s="178"/>
      <c r="D73" s="179" t="s">
        <v>24</v>
      </c>
      <c r="E73" s="180">
        <v>75294</v>
      </c>
      <c r="F73" s="181">
        <v>9993</v>
      </c>
      <c r="G73" s="211"/>
      <c r="H73" s="212"/>
      <c r="I73" s="212"/>
      <c r="J73" s="212"/>
      <c r="K73" s="212"/>
    </row>
    <row r="74" spans="1:13" ht="25.5" x14ac:dyDescent="0.25">
      <c r="A74" s="15"/>
      <c r="B74" s="62">
        <v>45</v>
      </c>
      <c r="C74" s="16"/>
      <c r="D74" s="31" t="s">
        <v>64</v>
      </c>
      <c r="E74" s="93">
        <v>1616062</v>
      </c>
      <c r="F74" s="119">
        <v>214488</v>
      </c>
      <c r="G74" s="94">
        <v>450000</v>
      </c>
      <c r="H74" s="126">
        <v>59725</v>
      </c>
      <c r="I74" s="126"/>
      <c r="J74" s="126"/>
      <c r="K74" s="126"/>
    </row>
    <row r="75" spans="1:13" x14ac:dyDescent="0.25">
      <c r="A75" s="76">
        <v>3</v>
      </c>
      <c r="B75" s="77"/>
      <c r="C75" s="78"/>
      <c r="D75" s="79" t="s">
        <v>65</v>
      </c>
      <c r="E75" s="95">
        <v>12974540</v>
      </c>
      <c r="F75" s="121">
        <v>1722017</v>
      </c>
      <c r="G75" s="90">
        <v>14723651</v>
      </c>
      <c r="H75" s="127">
        <v>1954164</v>
      </c>
      <c r="I75" s="127">
        <v>1981179</v>
      </c>
      <c r="J75" s="127">
        <v>1981179</v>
      </c>
      <c r="K75" s="127">
        <v>1981179</v>
      </c>
    </row>
    <row r="76" spans="1:13" x14ac:dyDescent="0.25">
      <c r="A76" s="76">
        <v>4</v>
      </c>
      <c r="B76" s="77"/>
      <c r="C76" s="78"/>
      <c r="D76" s="79" t="s">
        <v>65</v>
      </c>
      <c r="E76" s="95">
        <v>6051582</v>
      </c>
      <c r="F76" s="121">
        <v>803183</v>
      </c>
      <c r="G76" s="90">
        <v>3275000</v>
      </c>
      <c r="H76" s="127">
        <v>434667</v>
      </c>
      <c r="I76" s="127">
        <v>30274</v>
      </c>
      <c r="J76" s="127">
        <v>30274</v>
      </c>
      <c r="K76" s="127">
        <v>30274</v>
      </c>
    </row>
    <row r="77" spans="1:13" ht="15.75" x14ac:dyDescent="0.25">
      <c r="A77" s="111"/>
      <c r="B77" s="112"/>
      <c r="C77" s="113"/>
      <c r="D77" s="114" t="s">
        <v>66</v>
      </c>
      <c r="E77" s="115">
        <f>E75+E76</f>
        <v>19026122</v>
      </c>
      <c r="F77" s="122">
        <v>2525200</v>
      </c>
      <c r="G77" s="116">
        <f>G75+G76</f>
        <v>17998651</v>
      </c>
      <c r="H77" s="128">
        <v>2388831</v>
      </c>
      <c r="I77" s="128">
        <v>2011453</v>
      </c>
      <c r="J77" s="128">
        <v>2011453</v>
      </c>
      <c r="K77" s="128">
        <v>2011453</v>
      </c>
    </row>
    <row r="80" spans="1:13" x14ac:dyDescent="0.25">
      <c r="A80" s="246" t="s">
        <v>86</v>
      </c>
      <c r="B80" s="246"/>
      <c r="C80" s="246"/>
      <c r="D80" s="246"/>
      <c r="E80" s="140"/>
      <c r="F80" s="140"/>
      <c r="G80" s="141"/>
      <c r="H80" s="141"/>
      <c r="I80" s="141" t="s">
        <v>100</v>
      </c>
      <c r="J80" s="141"/>
      <c r="K80" s="156"/>
    </row>
    <row r="81" spans="1:11" x14ac:dyDescent="0.25">
      <c r="A81" s="247" t="s">
        <v>93</v>
      </c>
      <c r="B81" s="247"/>
      <c r="C81" s="247"/>
      <c r="D81" s="247"/>
      <c r="E81" s="140"/>
      <c r="F81" s="140"/>
      <c r="G81" s="141"/>
      <c r="H81" s="152"/>
      <c r="I81" s="141" t="s">
        <v>94</v>
      </c>
      <c r="J81" s="141"/>
      <c r="K81" s="157"/>
    </row>
    <row r="82" spans="1:11" x14ac:dyDescent="0.25">
      <c r="G82" s="53"/>
      <c r="H82" s="101"/>
      <c r="I82" s="101" t="s">
        <v>98</v>
      </c>
      <c r="J82" s="54"/>
    </row>
    <row r="83" spans="1:11" x14ac:dyDescent="0.25">
      <c r="F83" t="s">
        <v>154</v>
      </c>
      <c r="G83" s="101"/>
      <c r="H83" s="101"/>
      <c r="I83" s="101" t="s">
        <v>99</v>
      </c>
      <c r="J83" s="53"/>
    </row>
    <row r="84" spans="1:11" x14ac:dyDescent="0.25">
      <c r="E84" s="53"/>
      <c r="F84" s="53"/>
      <c r="G84" s="101"/>
      <c r="H84" s="144"/>
      <c r="I84" s="144"/>
      <c r="J84" s="101"/>
    </row>
    <row r="85" spans="1:11" x14ac:dyDescent="0.25">
      <c r="G85" s="101"/>
      <c r="H85" s="101"/>
      <c r="I85" s="101"/>
      <c r="J85" s="101"/>
    </row>
    <row r="86" spans="1:11" x14ac:dyDescent="0.25">
      <c r="E86" s="101"/>
      <c r="G86" s="101"/>
      <c r="H86" s="101"/>
      <c r="I86" s="101"/>
      <c r="J86" s="101"/>
    </row>
    <row r="87" spans="1:11" x14ac:dyDescent="0.25">
      <c r="E87" s="53"/>
      <c r="F87" s="53"/>
      <c r="G87" s="101"/>
      <c r="H87" s="101"/>
      <c r="I87" s="101"/>
    </row>
    <row r="88" spans="1:11" x14ac:dyDescent="0.25">
      <c r="G88" s="101"/>
      <c r="H88" s="101"/>
      <c r="I88" s="101"/>
    </row>
    <row r="89" spans="1:11" x14ac:dyDescent="0.25">
      <c r="G89" s="101"/>
      <c r="H89" s="101"/>
      <c r="I89" s="101"/>
    </row>
    <row r="90" spans="1:11" x14ac:dyDescent="0.25">
      <c r="G90" s="101"/>
      <c r="H90" s="144"/>
      <c r="I90" s="97"/>
      <c r="J90" s="101"/>
    </row>
    <row r="91" spans="1:11" x14ac:dyDescent="0.25">
      <c r="G91" s="101"/>
      <c r="H91" s="101"/>
      <c r="J91" s="101"/>
    </row>
    <row r="92" spans="1:11" x14ac:dyDescent="0.25">
      <c r="G92" s="143"/>
      <c r="H92" s="101"/>
      <c r="J92" s="101"/>
    </row>
    <row r="93" spans="1:11" x14ac:dyDescent="0.25">
      <c r="G93" s="143"/>
      <c r="H93" s="101"/>
    </row>
    <row r="94" spans="1:11" x14ac:dyDescent="0.25">
      <c r="G94" s="143"/>
    </row>
    <row r="95" spans="1:11" x14ac:dyDescent="0.25">
      <c r="G95" s="143"/>
    </row>
    <row r="96" spans="1:11" x14ac:dyDescent="0.25">
      <c r="G96" s="101"/>
    </row>
    <row r="97" spans="7:7" x14ac:dyDescent="0.25">
      <c r="G97" s="101"/>
    </row>
    <row r="99" spans="7:7" x14ac:dyDescent="0.25">
      <c r="G99" s="101"/>
    </row>
    <row r="100" spans="7:7" x14ac:dyDescent="0.25">
      <c r="G100" s="101"/>
    </row>
    <row r="101" spans="7:7" x14ac:dyDescent="0.25">
      <c r="G101" s="101"/>
    </row>
  </sheetData>
  <mergeCells count="8">
    <mergeCell ref="A1:K1"/>
    <mergeCell ref="A80:D80"/>
    <mergeCell ref="A81:D81"/>
    <mergeCell ref="A2:K2"/>
    <mergeCell ref="A3:K3"/>
    <mergeCell ref="A5:K5"/>
    <mergeCell ref="A7:K7"/>
    <mergeCell ref="A34:K34"/>
  </mergeCells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7" workbookViewId="0">
      <selection activeCell="F12" sqref="F12"/>
    </sheetView>
  </sheetViews>
  <sheetFormatPr defaultRowHeight="15" x14ac:dyDescent="0.25"/>
  <cols>
    <col min="1" max="1" width="37.7109375" customWidth="1"/>
    <col min="2" max="2" width="17.5703125" customWidth="1"/>
    <col min="3" max="3" width="16.140625" style="142" customWidth="1"/>
    <col min="4" max="4" width="16.85546875" customWidth="1"/>
    <col min="5" max="5" width="15.28515625" style="142" customWidth="1"/>
    <col min="6" max="6" width="15" style="142" customWidth="1"/>
    <col min="7" max="7" width="15.28515625" style="142" customWidth="1"/>
    <col min="8" max="8" width="14.140625" customWidth="1"/>
  </cols>
  <sheetData>
    <row r="1" spans="1:8" ht="42" customHeight="1" x14ac:dyDescent="0.25">
      <c r="A1" s="226" t="s">
        <v>51</v>
      </c>
      <c r="B1" s="226"/>
      <c r="C1" s="226"/>
      <c r="D1" s="226"/>
      <c r="E1" s="226"/>
      <c r="F1" s="226"/>
      <c r="G1" s="226"/>
      <c r="H1" s="226"/>
    </row>
    <row r="2" spans="1:8" ht="18" customHeight="1" x14ac:dyDescent="0.35">
      <c r="A2" s="4"/>
      <c r="B2" s="4"/>
      <c r="C2" s="29"/>
      <c r="D2" s="4"/>
      <c r="E2" s="29"/>
      <c r="F2" s="29"/>
      <c r="G2" s="29"/>
    </row>
    <row r="3" spans="1:8" ht="15.75" x14ac:dyDescent="0.25">
      <c r="A3" s="226" t="s">
        <v>34</v>
      </c>
      <c r="B3" s="226"/>
      <c r="C3" s="226"/>
      <c r="D3" s="226"/>
      <c r="E3" s="226"/>
      <c r="F3" s="226"/>
      <c r="G3" s="226"/>
      <c r="H3" s="226"/>
    </row>
    <row r="4" spans="1:8" ht="18" x14ac:dyDescent="0.35">
      <c r="A4" s="4"/>
      <c r="B4" s="4"/>
      <c r="C4" s="29"/>
      <c r="D4" s="4"/>
      <c r="E4" s="29"/>
      <c r="F4" s="29"/>
      <c r="G4" s="5"/>
    </row>
    <row r="5" spans="1:8" ht="18" customHeight="1" x14ac:dyDescent="0.25">
      <c r="A5" s="226" t="s">
        <v>15</v>
      </c>
      <c r="B5" s="226"/>
      <c r="C5" s="226"/>
      <c r="D5" s="226"/>
      <c r="E5" s="226"/>
      <c r="F5" s="226"/>
      <c r="G5" s="226"/>
      <c r="H5" s="226"/>
    </row>
    <row r="6" spans="1:8" ht="18" x14ac:dyDescent="0.35">
      <c r="A6" s="4"/>
      <c r="B6" s="4"/>
      <c r="C6" s="29"/>
      <c r="D6" s="4"/>
      <c r="E6" s="29"/>
      <c r="F6" s="29"/>
      <c r="G6" s="5"/>
    </row>
    <row r="7" spans="1:8" ht="15.75" customHeight="1" x14ac:dyDescent="0.35">
      <c r="A7" s="226" t="s">
        <v>25</v>
      </c>
      <c r="B7" s="226"/>
      <c r="C7" s="226"/>
      <c r="D7" s="226"/>
      <c r="E7" s="226"/>
      <c r="F7" s="226"/>
      <c r="G7" s="226"/>
      <c r="H7" s="226"/>
    </row>
    <row r="8" spans="1:8" ht="18" x14ac:dyDescent="0.35">
      <c r="A8" s="4"/>
      <c r="B8" s="4"/>
      <c r="C8" s="29"/>
      <c r="D8" s="4"/>
      <c r="E8" s="29"/>
      <c r="F8" s="29"/>
      <c r="G8" s="5"/>
    </row>
    <row r="9" spans="1:8" ht="25.5" x14ac:dyDescent="0.25">
      <c r="A9" s="25" t="s">
        <v>26</v>
      </c>
      <c r="B9" s="24" t="s">
        <v>70</v>
      </c>
      <c r="C9" s="24" t="s">
        <v>71</v>
      </c>
      <c r="D9" s="25" t="s">
        <v>73</v>
      </c>
      <c r="E9" s="25" t="s">
        <v>76</v>
      </c>
      <c r="F9" s="25" t="s">
        <v>89</v>
      </c>
      <c r="G9" s="25" t="s">
        <v>90</v>
      </c>
      <c r="H9" s="25" t="s">
        <v>81</v>
      </c>
    </row>
    <row r="10" spans="1:8" ht="15.75" customHeight="1" x14ac:dyDescent="0.35">
      <c r="A10" s="145" t="s">
        <v>27</v>
      </c>
      <c r="B10" s="148">
        <f>B13</f>
        <v>0</v>
      </c>
      <c r="C10" s="149">
        <f>C13</f>
        <v>0</v>
      </c>
      <c r="D10" s="150">
        <v>15331</v>
      </c>
      <c r="E10" s="151">
        <v>2034733.51</v>
      </c>
      <c r="F10" s="151">
        <v>2011453</v>
      </c>
      <c r="G10" s="151">
        <v>2011453</v>
      </c>
      <c r="H10" s="151">
        <v>2011453</v>
      </c>
    </row>
    <row r="11" spans="1:8" ht="15.75" customHeight="1" x14ac:dyDescent="0.35">
      <c r="A11" s="12" t="s">
        <v>87</v>
      </c>
      <c r="B11" s="146"/>
      <c r="C11" s="119"/>
      <c r="D11" s="147"/>
      <c r="E11" s="126"/>
      <c r="F11" s="126"/>
      <c r="G11" s="126"/>
      <c r="H11" s="126"/>
    </row>
    <row r="12" spans="1:8" ht="14.45" x14ac:dyDescent="0.35">
      <c r="A12" s="19" t="s">
        <v>97</v>
      </c>
      <c r="B12" s="146">
        <v>19026122</v>
      </c>
      <c r="C12" s="119">
        <v>2525200</v>
      </c>
      <c r="D12" s="147">
        <v>17998651</v>
      </c>
      <c r="E12" s="126">
        <v>2388881</v>
      </c>
      <c r="F12" s="126">
        <v>2011453</v>
      </c>
      <c r="G12" s="126">
        <v>2011453</v>
      </c>
      <c r="H12" s="126">
        <v>2011453</v>
      </c>
    </row>
    <row r="13" spans="1:8" x14ac:dyDescent="0.25">
      <c r="A13" s="18" t="s">
        <v>88</v>
      </c>
      <c r="B13" s="146"/>
      <c r="C13" s="119"/>
      <c r="D13" s="147"/>
      <c r="E13" s="126">
        <v>0</v>
      </c>
      <c r="F13" s="126">
        <v>0</v>
      </c>
      <c r="G13" s="126">
        <v>0</v>
      </c>
      <c r="H13" s="126">
        <v>0</v>
      </c>
    </row>
    <row r="14" spans="1:8" ht="14.45" x14ac:dyDescent="0.35">
      <c r="A14" s="12" t="s">
        <v>28</v>
      </c>
      <c r="B14" s="146"/>
      <c r="C14" s="119"/>
      <c r="D14" s="147"/>
      <c r="E14" s="126"/>
      <c r="F14" s="126"/>
      <c r="G14" s="126"/>
      <c r="H14" s="136"/>
    </row>
    <row r="15" spans="1:8" ht="25.5" x14ac:dyDescent="0.25">
      <c r="A15" s="20" t="s">
        <v>29</v>
      </c>
      <c r="B15" s="146"/>
      <c r="C15" s="119"/>
      <c r="D15" s="147"/>
      <c r="E15" s="126"/>
      <c r="F15" s="126"/>
      <c r="G15" s="126"/>
      <c r="H15" s="136"/>
    </row>
    <row r="17" spans="1:8" ht="14.45" x14ac:dyDescent="0.35">
      <c r="H17" s="158"/>
    </row>
    <row r="18" spans="1:8" x14ac:dyDescent="0.25">
      <c r="A18" t="s">
        <v>84</v>
      </c>
      <c r="F18" s="142" t="s">
        <v>100</v>
      </c>
      <c r="H18" s="158"/>
    </row>
    <row r="19" spans="1:8" x14ac:dyDescent="0.25">
      <c r="A19" t="s">
        <v>93</v>
      </c>
      <c r="F19" s="142" t="s">
        <v>94</v>
      </c>
    </row>
    <row r="20" spans="1:8" x14ac:dyDescent="0.25">
      <c r="F20" s="142" t="s">
        <v>98</v>
      </c>
    </row>
    <row r="21" spans="1:8" x14ac:dyDescent="0.25">
      <c r="F21" s="142" t="s">
        <v>99</v>
      </c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7" sqref="A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26" t="s">
        <v>51</v>
      </c>
      <c r="B1" s="226"/>
      <c r="C1" s="226"/>
      <c r="D1" s="226"/>
      <c r="E1" s="226"/>
      <c r="F1" s="226"/>
      <c r="G1" s="226"/>
      <c r="H1" s="226"/>
      <c r="I1" s="226"/>
    </row>
    <row r="2" spans="1:9" ht="18" customHeigh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226" t="s">
        <v>34</v>
      </c>
      <c r="B3" s="226"/>
      <c r="C3" s="226"/>
      <c r="D3" s="226"/>
      <c r="E3" s="226"/>
      <c r="F3" s="226"/>
      <c r="G3" s="226"/>
      <c r="H3" s="257"/>
      <c r="I3" s="257"/>
    </row>
    <row r="4" spans="1:9" s="259" customFormat="1" x14ac:dyDescent="0.25">
      <c r="A4" s="260" t="s">
        <v>114</v>
      </c>
    </row>
    <row r="5" spans="1:9" ht="18" customHeight="1" x14ac:dyDescent="0.25">
      <c r="A5" s="226" t="s">
        <v>30</v>
      </c>
      <c r="B5" s="241"/>
      <c r="C5" s="241"/>
      <c r="D5" s="241"/>
      <c r="E5" s="241"/>
      <c r="F5" s="241"/>
      <c r="G5" s="241"/>
      <c r="H5" s="241"/>
      <c r="I5" s="241"/>
    </row>
    <row r="6" spans="1:9" s="259" customFormat="1" x14ac:dyDescent="0.25">
      <c r="A6" s="258" t="s">
        <v>114</v>
      </c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53</v>
      </c>
      <c r="E7" s="24" t="s">
        <v>12</v>
      </c>
      <c r="F7" s="25" t="s">
        <v>13</v>
      </c>
      <c r="G7" s="25" t="s">
        <v>46</v>
      </c>
      <c r="H7" s="25" t="s">
        <v>47</v>
      </c>
      <c r="I7" s="25" t="s">
        <v>48</v>
      </c>
    </row>
    <row r="8" spans="1:9" ht="25.5" x14ac:dyDescent="0.25">
      <c r="A8" s="12">
        <v>8</v>
      </c>
      <c r="B8" s="12"/>
      <c r="C8" s="12"/>
      <c r="D8" s="12" t="s">
        <v>31</v>
      </c>
      <c r="E8" s="9"/>
      <c r="F8" s="10"/>
      <c r="G8" s="10"/>
      <c r="H8" s="10"/>
      <c r="I8" s="10"/>
    </row>
    <row r="9" spans="1:9" x14ac:dyDescent="0.25">
      <c r="A9" s="12"/>
      <c r="B9" s="17">
        <v>84</v>
      </c>
      <c r="C9" s="17"/>
      <c r="D9" s="17" t="s">
        <v>38</v>
      </c>
      <c r="E9" s="9"/>
      <c r="F9" s="10"/>
      <c r="G9" s="10"/>
      <c r="H9" s="10"/>
      <c r="I9" s="10"/>
    </row>
    <row r="10" spans="1:9" ht="25.5" x14ac:dyDescent="0.25">
      <c r="A10" s="13"/>
      <c r="B10" s="13"/>
      <c r="C10" s="14">
        <v>81</v>
      </c>
      <c r="D10" s="19" t="s">
        <v>39</v>
      </c>
      <c r="E10" s="9"/>
      <c r="F10" s="10"/>
      <c r="G10" s="10"/>
      <c r="H10" s="10"/>
      <c r="I10" s="10"/>
    </row>
    <row r="11" spans="1:9" ht="26.1" x14ac:dyDescent="0.35">
      <c r="A11" s="15">
        <v>5</v>
      </c>
      <c r="B11" s="16"/>
      <c r="C11" s="16"/>
      <c r="D11" s="30" t="s">
        <v>32</v>
      </c>
      <c r="E11" s="9"/>
      <c r="F11" s="10"/>
      <c r="G11" s="10"/>
      <c r="H11" s="10"/>
      <c r="I11" s="10"/>
    </row>
    <row r="12" spans="1:9" ht="24.95" x14ac:dyDescent="0.35">
      <c r="A12" s="17"/>
      <c r="B12" s="17">
        <v>54</v>
      </c>
      <c r="C12" s="17"/>
      <c r="D12" s="31" t="s">
        <v>40</v>
      </c>
      <c r="E12" s="9"/>
      <c r="F12" s="10"/>
      <c r="G12" s="10"/>
      <c r="H12" s="10"/>
      <c r="I12" s="11"/>
    </row>
    <row r="13" spans="1:9" x14ac:dyDescent="0.25">
      <c r="A13" s="17"/>
      <c r="B13" s="17"/>
      <c r="C13" s="14">
        <v>11</v>
      </c>
      <c r="D13" s="14" t="s">
        <v>20</v>
      </c>
      <c r="E13" s="9"/>
      <c r="F13" s="10"/>
      <c r="G13" s="10"/>
      <c r="H13" s="10"/>
      <c r="I13" s="11"/>
    </row>
    <row r="14" spans="1:9" ht="14.45" x14ac:dyDescent="0.35">
      <c r="A14" s="17"/>
      <c r="B14" s="17"/>
      <c r="C14" s="14">
        <v>31</v>
      </c>
      <c r="D14" s="14" t="s">
        <v>41</v>
      </c>
      <c r="E14" s="9"/>
      <c r="F14" s="10"/>
      <c r="G14" s="10"/>
      <c r="H14" s="10"/>
      <c r="I14" s="11"/>
    </row>
  </sheetData>
  <mergeCells count="5">
    <mergeCell ref="A1:I1"/>
    <mergeCell ref="A3:I3"/>
    <mergeCell ref="A5:I5"/>
    <mergeCell ref="A6:XFD6"/>
    <mergeCell ref="A4:XFD4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opLeftCell="D3" workbookViewId="0">
      <selection activeCell="E6" sqref="E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226" t="s">
        <v>51</v>
      </c>
      <c r="B1" s="226"/>
      <c r="C1" s="226"/>
      <c r="D1" s="226"/>
      <c r="E1" s="226"/>
      <c r="F1" s="226"/>
      <c r="G1" s="226"/>
      <c r="H1" s="226"/>
      <c r="I1" s="226"/>
    </row>
    <row r="2" spans="1:9" ht="18" x14ac:dyDescent="0.3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5">
      <c r="A3" s="226" t="s">
        <v>33</v>
      </c>
      <c r="B3" s="241"/>
      <c r="C3" s="241"/>
      <c r="D3" s="241"/>
      <c r="E3" s="241"/>
      <c r="F3" s="241"/>
      <c r="G3" s="241"/>
      <c r="H3" s="241"/>
      <c r="I3" s="241"/>
    </row>
    <row r="4" spans="1:9" ht="18" x14ac:dyDescent="0.3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261" t="s">
        <v>35</v>
      </c>
      <c r="B5" s="262"/>
      <c r="C5" s="263"/>
      <c r="D5" s="24" t="s">
        <v>36</v>
      </c>
      <c r="E5" s="24" t="s">
        <v>12</v>
      </c>
      <c r="F5" s="25" t="s">
        <v>13</v>
      </c>
      <c r="G5" s="25" t="s">
        <v>46</v>
      </c>
      <c r="H5" s="25" t="s">
        <v>47</v>
      </c>
      <c r="I5" s="25" t="s">
        <v>48</v>
      </c>
    </row>
    <row r="6" spans="1:9" ht="25.5" x14ac:dyDescent="0.25">
      <c r="A6" s="273" t="s">
        <v>101</v>
      </c>
      <c r="B6" s="274"/>
      <c r="C6" s="275"/>
      <c r="D6" s="33" t="s">
        <v>102</v>
      </c>
      <c r="E6" s="9"/>
      <c r="F6" s="10"/>
      <c r="G6" s="10"/>
      <c r="H6" s="10"/>
      <c r="I6" s="10"/>
    </row>
    <row r="7" spans="1:9" s="222" customFormat="1" x14ac:dyDescent="0.25">
      <c r="A7" s="276" t="s">
        <v>103</v>
      </c>
      <c r="B7" s="277"/>
      <c r="C7" s="278"/>
      <c r="D7" s="219" t="s">
        <v>104</v>
      </c>
      <c r="E7" s="220">
        <v>6400</v>
      </c>
      <c r="F7" s="221">
        <v>11464</v>
      </c>
      <c r="G7" s="221">
        <v>2126</v>
      </c>
      <c r="H7" s="221">
        <v>2126</v>
      </c>
      <c r="I7" s="221">
        <v>2126</v>
      </c>
    </row>
    <row r="8" spans="1:9" x14ac:dyDescent="0.25">
      <c r="A8" s="264" t="s">
        <v>105</v>
      </c>
      <c r="B8" s="265"/>
      <c r="C8" s="266"/>
      <c r="D8" s="168" t="s">
        <v>20</v>
      </c>
      <c r="E8" s="9">
        <v>6400</v>
      </c>
      <c r="F8" s="10">
        <v>11464</v>
      </c>
      <c r="G8" s="10">
        <v>2126</v>
      </c>
      <c r="H8" s="10">
        <v>2126</v>
      </c>
      <c r="I8" s="11">
        <v>2126</v>
      </c>
    </row>
    <row r="9" spans="1:9" ht="14.45" x14ac:dyDescent="0.35">
      <c r="A9" s="267">
        <v>3</v>
      </c>
      <c r="B9" s="268"/>
      <c r="C9" s="269"/>
      <c r="D9" s="32" t="s">
        <v>22</v>
      </c>
      <c r="E9" s="9">
        <v>6400</v>
      </c>
      <c r="F9" s="10">
        <v>11464</v>
      </c>
      <c r="G9" s="10">
        <v>2126</v>
      </c>
      <c r="H9" s="10">
        <v>2126</v>
      </c>
      <c r="I9" s="11">
        <v>2126</v>
      </c>
    </row>
    <row r="10" spans="1:9" ht="14.45" x14ac:dyDescent="0.35">
      <c r="A10" s="270">
        <v>32</v>
      </c>
      <c r="B10" s="271"/>
      <c r="C10" s="272"/>
      <c r="D10" s="32" t="s">
        <v>37</v>
      </c>
      <c r="E10" s="9">
        <v>6400</v>
      </c>
      <c r="F10" s="10">
        <v>11464</v>
      </c>
      <c r="G10" s="10">
        <v>2126</v>
      </c>
      <c r="H10" s="10">
        <v>2126</v>
      </c>
      <c r="I10" s="11">
        <v>2126</v>
      </c>
    </row>
    <row r="11" spans="1:9" s="222" customFormat="1" x14ac:dyDescent="0.25">
      <c r="A11" s="276" t="s">
        <v>106</v>
      </c>
      <c r="B11" s="277"/>
      <c r="C11" s="278"/>
      <c r="D11" s="219" t="s">
        <v>107</v>
      </c>
      <c r="E11" s="220">
        <v>145310</v>
      </c>
      <c r="F11" s="221">
        <v>374125</v>
      </c>
      <c r="G11" s="221">
        <v>48727</v>
      </c>
      <c r="H11" s="221">
        <v>48727</v>
      </c>
      <c r="I11" s="221">
        <v>48727</v>
      </c>
    </row>
    <row r="12" spans="1:9" x14ac:dyDescent="0.25">
      <c r="A12" s="264" t="s">
        <v>105</v>
      </c>
      <c r="B12" s="265"/>
      <c r="C12" s="266"/>
      <c r="D12" s="168" t="s">
        <v>20</v>
      </c>
      <c r="E12" s="9">
        <v>16455</v>
      </c>
      <c r="F12" s="10"/>
      <c r="G12" s="10">
        <v>664</v>
      </c>
      <c r="H12" s="10">
        <v>664</v>
      </c>
      <c r="I12" s="11">
        <v>664</v>
      </c>
    </row>
    <row r="13" spans="1:9" ht="14.45" x14ac:dyDescent="0.35">
      <c r="A13" s="267">
        <v>3</v>
      </c>
      <c r="B13" s="268"/>
      <c r="C13" s="269"/>
      <c r="D13" s="161" t="s">
        <v>22</v>
      </c>
      <c r="E13" s="9">
        <v>16455</v>
      </c>
      <c r="F13" s="10"/>
      <c r="G13" s="10">
        <v>664</v>
      </c>
      <c r="H13" s="10">
        <v>664</v>
      </c>
      <c r="I13" s="11">
        <v>664</v>
      </c>
    </row>
    <row r="14" spans="1:9" s="155" customFormat="1" ht="14.45" x14ac:dyDescent="0.35">
      <c r="A14" s="159">
        <v>32</v>
      </c>
      <c r="B14" s="160"/>
      <c r="C14" s="161"/>
      <c r="D14" s="161" t="s">
        <v>37</v>
      </c>
      <c r="E14" s="9">
        <v>16455</v>
      </c>
      <c r="F14" s="10"/>
      <c r="G14" s="10">
        <v>664</v>
      </c>
      <c r="H14" s="10">
        <v>664</v>
      </c>
      <c r="I14" s="11">
        <v>664</v>
      </c>
    </row>
    <row r="15" spans="1:9" s="155" customFormat="1" ht="14.45" x14ac:dyDescent="0.35">
      <c r="A15" s="273" t="s">
        <v>108</v>
      </c>
      <c r="B15" s="279"/>
      <c r="C15" s="280"/>
      <c r="D15" s="165" t="s">
        <v>109</v>
      </c>
      <c r="E15" s="9">
        <v>81709</v>
      </c>
      <c r="F15" s="10">
        <v>196875</v>
      </c>
      <c r="G15" s="10">
        <v>26130</v>
      </c>
      <c r="H15" s="10">
        <v>26130</v>
      </c>
      <c r="I15" s="11">
        <v>26130</v>
      </c>
    </row>
    <row r="16" spans="1:9" s="155" customFormat="1" ht="14.45" x14ac:dyDescent="0.35">
      <c r="A16" s="267">
        <v>3</v>
      </c>
      <c r="B16" s="281"/>
      <c r="C16" s="282"/>
      <c r="D16" s="161" t="s">
        <v>22</v>
      </c>
      <c r="E16" s="9">
        <v>81709</v>
      </c>
      <c r="F16" s="10">
        <v>196875</v>
      </c>
      <c r="G16" s="10">
        <v>26130</v>
      </c>
      <c r="H16" s="10">
        <v>26130</v>
      </c>
      <c r="I16" s="11">
        <v>26130</v>
      </c>
    </row>
    <row r="17" spans="1:9" s="155" customFormat="1" ht="14.45" x14ac:dyDescent="0.35">
      <c r="A17" s="267">
        <v>32</v>
      </c>
      <c r="B17" s="281"/>
      <c r="C17" s="282"/>
      <c r="D17" s="161" t="s">
        <v>37</v>
      </c>
      <c r="E17" s="9"/>
      <c r="F17" s="10"/>
      <c r="G17" s="10"/>
      <c r="H17" s="10"/>
      <c r="I17" s="11"/>
    </row>
    <row r="18" spans="1:9" s="172" customFormat="1" ht="25.5" x14ac:dyDescent="0.25">
      <c r="A18" s="273" t="s">
        <v>110</v>
      </c>
      <c r="B18" s="279"/>
      <c r="C18" s="280"/>
      <c r="D18" s="165" t="s">
        <v>115</v>
      </c>
      <c r="E18" s="169"/>
      <c r="F18" s="170">
        <v>30000</v>
      </c>
      <c r="G18" s="170">
        <v>3982</v>
      </c>
      <c r="H18" s="170">
        <v>3982</v>
      </c>
      <c r="I18" s="171">
        <v>3982</v>
      </c>
    </row>
    <row r="19" spans="1:9" ht="14.45" x14ac:dyDescent="0.35">
      <c r="A19" s="270">
        <v>3</v>
      </c>
      <c r="B19" s="271"/>
      <c r="C19" s="272"/>
      <c r="D19" s="161" t="s">
        <v>22</v>
      </c>
      <c r="E19" s="9"/>
      <c r="F19" s="10">
        <v>30000</v>
      </c>
      <c r="G19" s="10">
        <v>3982</v>
      </c>
      <c r="H19" s="10">
        <v>3982</v>
      </c>
      <c r="I19" s="11">
        <v>3982</v>
      </c>
    </row>
    <row r="20" spans="1:9" s="155" customFormat="1" ht="14.45" x14ac:dyDescent="0.35">
      <c r="A20" s="162">
        <v>32</v>
      </c>
      <c r="B20" s="163"/>
      <c r="C20" s="164"/>
      <c r="D20" s="161" t="s">
        <v>37</v>
      </c>
      <c r="E20" s="9"/>
      <c r="F20" s="10">
        <v>30000</v>
      </c>
      <c r="G20" s="10">
        <v>3982</v>
      </c>
      <c r="H20" s="10">
        <v>3982</v>
      </c>
      <c r="I20" s="11">
        <v>3982</v>
      </c>
    </row>
    <row r="21" spans="1:9" s="172" customFormat="1" ht="38.25" x14ac:dyDescent="0.25">
      <c r="A21" s="286" t="s">
        <v>111</v>
      </c>
      <c r="B21" s="287"/>
      <c r="C21" s="288"/>
      <c r="D21" s="165" t="s">
        <v>116</v>
      </c>
      <c r="E21" s="169">
        <v>36075</v>
      </c>
      <c r="F21" s="170">
        <v>91500</v>
      </c>
      <c r="G21" s="170">
        <v>12144</v>
      </c>
      <c r="H21" s="170">
        <v>12144</v>
      </c>
      <c r="I21" s="171">
        <v>12144</v>
      </c>
    </row>
    <row r="22" spans="1:9" s="155" customFormat="1" ht="14.45" x14ac:dyDescent="0.35">
      <c r="A22" s="162">
        <v>3</v>
      </c>
      <c r="B22" s="163"/>
      <c r="C22" s="164"/>
      <c r="D22" s="161" t="s">
        <v>22</v>
      </c>
      <c r="E22" s="9">
        <v>36075</v>
      </c>
      <c r="F22" s="10">
        <v>91500</v>
      </c>
      <c r="G22" s="10">
        <v>12144</v>
      </c>
      <c r="H22" s="10">
        <v>12144</v>
      </c>
      <c r="I22" s="11">
        <v>12144</v>
      </c>
    </row>
    <row r="23" spans="1:9" s="155" customFormat="1" ht="14.45" x14ac:dyDescent="0.35">
      <c r="A23" s="162">
        <v>32</v>
      </c>
      <c r="B23" s="163"/>
      <c r="C23" s="164"/>
      <c r="D23" s="161" t="s">
        <v>37</v>
      </c>
      <c r="E23" s="9"/>
      <c r="F23" s="10"/>
      <c r="G23" s="10"/>
      <c r="H23" s="10"/>
      <c r="I23" s="11"/>
    </row>
    <row r="24" spans="1:9" s="172" customFormat="1" ht="25.5" x14ac:dyDescent="0.25">
      <c r="A24" s="286" t="s">
        <v>112</v>
      </c>
      <c r="B24" s="287"/>
      <c r="C24" s="288"/>
      <c r="D24" s="165" t="s">
        <v>113</v>
      </c>
      <c r="E24" s="169">
        <v>11071</v>
      </c>
      <c r="F24" s="170">
        <v>55750</v>
      </c>
      <c r="G24" s="170">
        <v>5807</v>
      </c>
      <c r="H24" s="170">
        <v>5807</v>
      </c>
      <c r="I24" s="171">
        <v>5807</v>
      </c>
    </row>
    <row r="25" spans="1:9" s="155" customFormat="1" ht="14.45" x14ac:dyDescent="0.35">
      <c r="A25" s="162">
        <v>3</v>
      </c>
      <c r="B25" s="163"/>
      <c r="C25" s="164"/>
      <c r="D25" s="161" t="s">
        <v>22</v>
      </c>
      <c r="E25" s="9">
        <v>11071</v>
      </c>
      <c r="F25" s="10">
        <v>55750</v>
      </c>
      <c r="G25" s="10">
        <v>5807</v>
      </c>
      <c r="H25" s="10">
        <v>5807</v>
      </c>
      <c r="I25" s="11">
        <v>5807</v>
      </c>
    </row>
    <row r="26" spans="1:9" s="155" customFormat="1" ht="14.45" x14ac:dyDescent="0.35">
      <c r="A26" s="162">
        <v>32</v>
      </c>
      <c r="B26" s="163"/>
      <c r="C26" s="164"/>
      <c r="D26" s="161" t="s">
        <v>37</v>
      </c>
      <c r="E26" s="9">
        <v>11071</v>
      </c>
      <c r="F26" s="10">
        <v>55750</v>
      </c>
      <c r="G26" s="10">
        <v>5807</v>
      </c>
      <c r="H26" s="10"/>
      <c r="I26" s="11"/>
    </row>
    <row r="27" spans="1:9" s="222" customFormat="1" ht="25.5" x14ac:dyDescent="0.25">
      <c r="A27" s="276" t="s">
        <v>117</v>
      </c>
      <c r="B27" s="277"/>
      <c r="C27" s="278"/>
      <c r="D27" s="223" t="s">
        <v>118</v>
      </c>
      <c r="E27" s="220">
        <v>2774071</v>
      </c>
      <c r="F27" s="221">
        <v>488000</v>
      </c>
      <c r="G27" s="221">
        <v>64768</v>
      </c>
      <c r="H27" s="221">
        <v>64768</v>
      </c>
      <c r="I27" s="221">
        <v>64768</v>
      </c>
    </row>
    <row r="28" spans="1:9" s="172" customFormat="1" x14ac:dyDescent="0.25">
      <c r="A28" s="273" t="s">
        <v>119</v>
      </c>
      <c r="B28" s="274"/>
      <c r="C28" s="275"/>
      <c r="D28" s="165" t="s">
        <v>120</v>
      </c>
      <c r="E28" s="169"/>
      <c r="F28" s="170"/>
      <c r="G28" s="170"/>
      <c r="H28" s="170"/>
      <c r="I28" s="171"/>
    </row>
    <row r="29" spans="1:9" ht="14.45" x14ac:dyDescent="0.35">
      <c r="A29" s="267">
        <v>3</v>
      </c>
      <c r="B29" s="268"/>
      <c r="C29" s="269"/>
      <c r="D29" s="166" t="s">
        <v>22</v>
      </c>
      <c r="E29" s="9">
        <v>274071</v>
      </c>
      <c r="F29" s="10">
        <v>488000</v>
      </c>
      <c r="G29" s="10">
        <v>64768</v>
      </c>
      <c r="H29" s="10">
        <v>64768</v>
      </c>
      <c r="I29" s="11">
        <v>64768</v>
      </c>
    </row>
    <row r="30" spans="1:9" ht="14.45" x14ac:dyDescent="0.35">
      <c r="A30" s="270">
        <v>32</v>
      </c>
      <c r="B30" s="271"/>
      <c r="C30" s="272"/>
      <c r="D30" s="161" t="s">
        <v>37</v>
      </c>
      <c r="E30" s="9">
        <v>274071</v>
      </c>
      <c r="F30" s="10">
        <v>488000</v>
      </c>
      <c r="G30" s="10">
        <v>64768</v>
      </c>
      <c r="H30" s="10">
        <v>64768</v>
      </c>
      <c r="I30" s="11">
        <v>64768</v>
      </c>
    </row>
    <row r="31" spans="1:9" s="155" customFormat="1" x14ac:dyDescent="0.25">
      <c r="A31" s="162">
        <v>37</v>
      </c>
      <c r="B31" s="163"/>
      <c r="C31" s="164"/>
      <c r="D31" s="161" t="s">
        <v>121</v>
      </c>
      <c r="E31" s="9"/>
      <c r="F31" s="10"/>
      <c r="G31" s="10"/>
      <c r="H31" s="10"/>
      <c r="I31" s="11"/>
    </row>
    <row r="32" spans="1:9" s="222" customFormat="1" x14ac:dyDescent="0.25">
      <c r="A32" s="276" t="s">
        <v>122</v>
      </c>
      <c r="B32" s="277"/>
      <c r="C32" s="278"/>
      <c r="D32" s="224" t="s">
        <v>123</v>
      </c>
      <c r="E32" s="220"/>
      <c r="F32" s="221"/>
      <c r="G32" s="221">
        <v>1685303</v>
      </c>
      <c r="H32" s="221">
        <v>1685303</v>
      </c>
      <c r="I32" s="221">
        <v>1685303</v>
      </c>
    </row>
    <row r="33" spans="1:10" x14ac:dyDescent="0.25">
      <c r="A33" s="292" t="s">
        <v>105</v>
      </c>
      <c r="B33" s="293"/>
      <c r="C33" s="294"/>
      <c r="D33" s="165" t="s">
        <v>20</v>
      </c>
      <c r="E33" s="9"/>
      <c r="F33" s="10"/>
      <c r="G33" s="10">
        <v>22974</v>
      </c>
      <c r="H33" s="10">
        <v>22974</v>
      </c>
      <c r="I33" s="11">
        <v>22974</v>
      </c>
      <c r="J33" s="155"/>
    </row>
    <row r="34" spans="1:10" ht="14.45" x14ac:dyDescent="0.35">
      <c r="A34" s="267">
        <v>3</v>
      </c>
      <c r="B34" s="268"/>
      <c r="C34" s="269"/>
      <c r="D34" s="166" t="s">
        <v>22</v>
      </c>
      <c r="E34" s="9">
        <v>63884</v>
      </c>
      <c r="F34" s="10">
        <v>22250</v>
      </c>
      <c r="G34" s="10">
        <v>22563</v>
      </c>
      <c r="H34" s="10">
        <v>22563</v>
      </c>
      <c r="I34" s="11">
        <v>22563</v>
      </c>
      <c r="J34" s="155"/>
    </row>
    <row r="35" spans="1:10" ht="14.45" x14ac:dyDescent="0.35">
      <c r="A35" s="270">
        <v>32</v>
      </c>
      <c r="B35" s="271"/>
      <c r="C35" s="272"/>
      <c r="D35" s="161" t="s">
        <v>37</v>
      </c>
      <c r="E35" s="9"/>
      <c r="F35" s="10"/>
      <c r="G35" s="10"/>
      <c r="H35" s="10"/>
      <c r="I35" s="11"/>
      <c r="J35" s="155"/>
    </row>
    <row r="36" spans="1:10" s="214" customFormat="1" ht="25.5" x14ac:dyDescent="0.25">
      <c r="A36" s="216">
        <v>42</v>
      </c>
      <c r="B36" s="217"/>
      <c r="C36" s="218"/>
      <c r="D36" s="215" t="s">
        <v>24</v>
      </c>
      <c r="E36" s="9"/>
      <c r="F36" s="10"/>
      <c r="G36" s="10">
        <v>411</v>
      </c>
      <c r="H36" s="10">
        <v>411</v>
      </c>
      <c r="I36" s="11">
        <v>411</v>
      </c>
    </row>
    <row r="37" spans="1:10" s="155" customFormat="1" x14ac:dyDescent="0.25">
      <c r="A37" s="286" t="s">
        <v>124</v>
      </c>
      <c r="B37" s="287"/>
      <c r="C37" s="288"/>
      <c r="D37" s="173" t="s">
        <v>125</v>
      </c>
      <c r="E37" s="9"/>
      <c r="F37" s="10"/>
      <c r="G37" s="10"/>
      <c r="H37" s="10"/>
      <c r="I37" s="11"/>
    </row>
    <row r="38" spans="1:10" s="155" customFormat="1" x14ac:dyDescent="0.25">
      <c r="A38" s="162">
        <v>3</v>
      </c>
      <c r="B38" s="163"/>
      <c r="C38" s="164"/>
      <c r="D38" s="161" t="s">
        <v>22</v>
      </c>
      <c r="E38" s="9"/>
      <c r="F38" s="10"/>
      <c r="G38" s="10"/>
      <c r="H38" s="10"/>
      <c r="I38" s="11"/>
    </row>
    <row r="39" spans="1:10" s="155" customFormat="1" x14ac:dyDescent="0.25">
      <c r="A39" s="162">
        <v>32</v>
      </c>
      <c r="B39" s="163"/>
      <c r="C39" s="164"/>
      <c r="D39" s="161" t="s">
        <v>37</v>
      </c>
      <c r="E39" s="9">
        <v>597437</v>
      </c>
      <c r="F39" s="10">
        <v>720544</v>
      </c>
      <c r="G39" s="10">
        <v>75724</v>
      </c>
      <c r="H39" s="10">
        <v>75724</v>
      </c>
      <c r="I39" s="11">
        <v>75724</v>
      </c>
    </row>
    <row r="40" spans="1:10" s="155" customFormat="1" x14ac:dyDescent="0.25">
      <c r="A40" s="162">
        <v>34</v>
      </c>
      <c r="B40" s="163"/>
      <c r="C40" s="164"/>
      <c r="D40" s="161" t="s">
        <v>63</v>
      </c>
      <c r="E40" s="9">
        <v>5298</v>
      </c>
      <c r="F40" s="10">
        <v>5298</v>
      </c>
      <c r="G40" s="10">
        <v>703</v>
      </c>
      <c r="H40" s="10">
        <v>703</v>
      </c>
      <c r="I40" s="11">
        <v>703</v>
      </c>
    </row>
    <row r="41" spans="1:10" s="214" customFormat="1" ht="25.5" x14ac:dyDescent="0.25">
      <c r="A41" s="216">
        <v>42</v>
      </c>
      <c r="B41" s="217"/>
      <c r="C41" s="218"/>
      <c r="D41" s="215" t="s">
        <v>24</v>
      </c>
      <c r="E41" s="9"/>
      <c r="F41" s="10"/>
      <c r="G41" s="10"/>
      <c r="H41" s="10"/>
      <c r="I41" s="11"/>
    </row>
    <row r="42" spans="1:10" s="214" customFormat="1" x14ac:dyDescent="0.25">
      <c r="A42" s="216">
        <v>45</v>
      </c>
      <c r="B42" s="217"/>
      <c r="C42" s="218"/>
      <c r="D42" s="215" t="s">
        <v>139</v>
      </c>
      <c r="E42" s="9"/>
      <c r="F42" s="10">
        <v>2500000</v>
      </c>
      <c r="G42" s="10"/>
      <c r="H42" s="10"/>
      <c r="I42" s="11"/>
    </row>
    <row r="43" spans="1:10" s="155" customFormat="1" x14ac:dyDescent="0.25">
      <c r="A43" s="286" t="s">
        <v>126</v>
      </c>
      <c r="B43" s="287"/>
      <c r="C43" s="288"/>
      <c r="D43" s="173" t="s">
        <v>127</v>
      </c>
      <c r="E43" s="9">
        <v>7115</v>
      </c>
      <c r="F43" s="10"/>
      <c r="G43" s="10"/>
      <c r="H43" s="10"/>
      <c r="I43" s="11"/>
    </row>
    <row r="44" spans="1:10" s="155" customFormat="1" x14ac:dyDescent="0.25">
      <c r="A44" s="162">
        <v>3</v>
      </c>
      <c r="B44" s="163"/>
      <c r="C44" s="164"/>
      <c r="D44" s="161" t="s">
        <v>22</v>
      </c>
      <c r="E44" s="9"/>
      <c r="F44" s="10"/>
      <c r="G44" s="10"/>
      <c r="H44" s="10"/>
      <c r="I44" s="11"/>
    </row>
    <row r="45" spans="1:10" s="155" customFormat="1" x14ac:dyDescent="0.25">
      <c r="A45" s="162">
        <v>32</v>
      </c>
      <c r="B45" s="163"/>
      <c r="C45" s="164"/>
      <c r="D45" s="161" t="s">
        <v>37</v>
      </c>
      <c r="E45" s="9">
        <v>7115</v>
      </c>
      <c r="F45" s="10">
        <v>34410</v>
      </c>
      <c r="G45" s="10">
        <v>4567</v>
      </c>
      <c r="H45" s="10">
        <v>4567</v>
      </c>
      <c r="I45" s="11">
        <v>4567</v>
      </c>
    </row>
    <row r="46" spans="1:10" s="155" customFormat="1" ht="25.5" x14ac:dyDescent="0.25">
      <c r="A46" s="162">
        <v>4</v>
      </c>
      <c r="B46" s="163"/>
      <c r="C46" s="164"/>
      <c r="D46" s="161" t="s">
        <v>24</v>
      </c>
      <c r="E46" s="9"/>
      <c r="F46" s="10">
        <v>25000</v>
      </c>
      <c r="G46" s="10">
        <v>3318</v>
      </c>
      <c r="H46" s="10">
        <v>3318</v>
      </c>
      <c r="I46" s="11">
        <v>3318</v>
      </c>
    </row>
    <row r="47" spans="1:10" s="155" customFormat="1" ht="25.5" x14ac:dyDescent="0.25">
      <c r="A47" s="162">
        <v>42</v>
      </c>
      <c r="B47" s="163"/>
      <c r="C47" s="164"/>
      <c r="D47" s="161" t="s">
        <v>128</v>
      </c>
      <c r="E47" s="9"/>
      <c r="F47" s="10"/>
      <c r="G47" s="10"/>
      <c r="H47" s="10"/>
      <c r="I47" s="11"/>
    </row>
    <row r="48" spans="1:10" s="155" customFormat="1" ht="25.5" x14ac:dyDescent="0.25">
      <c r="A48" s="286" t="s">
        <v>108</v>
      </c>
      <c r="B48" s="287"/>
      <c r="C48" s="288"/>
      <c r="D48" s="165" t="s">
        <v>129</v>
      </c>
      <c r="E48" s="9"/>
      <c r="F48" s="10"/>
      <c r="G48" s="10"/>
      <c r="H48" s="10"/>
      <c r="I48" s="11"/>
    </row>
    <row r="49" spans="1:9" s="155" customFormat="1" x14ac:dyDescent="0.25">
      <c r="A49" s="162">
        <v>3</v>
      </c>
      <c r="B49" s="163"/>
      <c r="C49" s="164"/>
      <c r="D49" s="161" t="s">
        <v>22</v>
      </c>
      <c r="E49" s="9"/>
      <c r="F49" s="10"/>
      <c r="G49" s="10"/>
      <c r="H49" s="10"/>
      <c r="I49" s="11"/>
    </row>
    <row r="50" spans="1:9" s="155" customFormat="1" x14ac:dyDescent="0.25">
      <c r="A50" s="162">
        <v>32</v>
      </c>
      <c r="B50" s="163"/>
      <c r="C50" s="164"/>
      <c r="D50" s="161" t="s">
        <v>37</v>
      </c>
      <c r="E50" s="9">
        <v>10120</v>
      </c>
      <c r="F50" s="10">
        <v>10660</v>
      </c>
      <c r="G50" s="10">
        <v>1415</v>
      </c>
      <c r="H50" s="10">
        <v>1415</v>
      </c>
      <c r="I50" s="11">
        <v>1415</v>
      </c>
    </row>
    <row r="51" spans="1:9" s="155" customFormat="1" x14ac:dyDescent="0.25">
      <c r="A51" s="286" t="s">
        <v>119</v>
      </c>
      <c r="B51" s="287"/>
      <c r="C51" s="288"/>
      <c r="D51" s="165" t="s">
        <v>120</v>
      </c>
      <c r="E51" s="9"/>
      <c r="F51" s="10"/>
      <c r="G51" s="10"/>
      <c r="H51" s="10"/>
      <c r="I51" s="11"/>
    </row>
    <row r="52" spans="1:9" s="155" customFormat="1" x14ac:dyDescent="0.25">
      <c r="A52" s="162">
        <v>3</v>
      </c>
      <c r="B52" s="163"/>
      <c r="C52" s="164"/>
      <c r="D52" s="161" t="s">
        <v>22</v>
      </c>
      <c r="E52" s="9"/>
      <c r="F52" s="10"/>
      <c r="G52" s="10"/>
      <c r="H52" s="10"/>
      <c r="I52" s="11"/>
    </row>
    <row r="53" spans="1:9" s="155" customFormat="1" x14ac:dyDescent="0.25">
      <c r="A53" s="162">
        <v>31</v>
      </c>
      <c r="B53" s="163"/>
      <c r="C53" s="164"/>
      <c r="D53" s="161" t="s">
        <v>23</v>
      </c>
      <c r="E53" s="9">
        <v>10719246</v>
      </c>
      <c r="F53" s="10">
        <v>11254600</v>
      </c>
      <c r="G53" s="10">
        <v>1507013</v>
      </c>
      <c r="H53" s="10">
        <v>1507013</v>
      </c>
      <c r="I53" s="11">
        <v>1507013</v>
      </c>
    </row>
    <row r="54" spans="1:9" s="155" customFormat="1" x14ac:dyDescent="0.25">
      <c r="A54" s="162">
        <v>32</v>
      </c>
      <c r="B54" s="163"/>
      <c r="C54" s="164"/>
      <c r="D54" s="161" t="s">
        <v>37</v>
      </c>
      <c r="E54" s="9">
        <v>233705</v>
      </c>
      <c r="F54" s="10">
        <v>304500</v>
      </c>
      <c r="G54" s="10">
        <v>40415</v>
      </c>
      <c r="H54" s="10">
        <v>40415</v>
      </c>
      <c r="I54" s="11">
        <v>40415</v>
      </c>
    </row>
    <row r="55" spans="1:9" s="155" customFormat="1" x14ac:dyDescent="0.25">
      <c r="A55" s="162">
        <v>34</v>
      </c>
      <c r="B55" s="163"/>
      <c r="C55" s="164"/>
      <c r="D55" s="161" t="s">
        <v>63</v>
      </c>
      <c r="E55" s="9">
        <v>3152</v>
      </c>
      <c r="F55" s="10"/>
      <c r="G55" s="10"/>
      <c r="H55" s="10"/>
      <c r="I55" s="11"/>
    </row>
    <row r="56" spans="1:9" s="155" customFormat="1" ht="25.5" x14ac:dyDescent="0.25">
      <c r="A56" s="162">
        <v>4</v>
      </c>
      <c r="B56" s="163"/>
      <c r="C56" s="164"/>
      <c r="D56" s="161" t="s">
        <v>24</v>
      </c>
      <c r="E56" s="9"/>
      <c r="F56" s="10">
        <v>300000</v>
      </c>
      <c r="G56" s="10">
        <v>26545</v>
      </c>
      <c r="H56" s="10">
        <v>26545</v>
      </c>
      <c r="I56" s="11">
        <v>26545</v>
      </c>
    </row>
    <row r="57" spans="1:9" s="155" customFormat="1" x14ac:dyDescent="0.25">
      <c r="A57" s="162">
        <v>42</v>
      </c>
      <c r="B57" s="163"/>
      <c r="C57" s="164"/>
      <c r="D57" s="161" t="s">
        <v>130</v>
      </c>
      <c r="E57" s="9">
        <v>562683</v>
      </c>
      <c r="F57" s="10"/>
      <c r="G57" s="10"/>
      <c r="H57" s="10"/>
      <c r="I57" s="11"/>
    </row>
    <row r="58" spans="1:9" s="206" customFormat="1" x14ac:dyDescent="0.25">
      <c r="A58" s="208">
        <v>45</v>
      </c>
      <c r="B58" s="209"/>
      <c r="C58" s="210"/>
      <c r="D58" s="207" t="s">
        <v>139</v>
      </c>
      <c r="E58" s="9">
        <v>2549934</v>
      </c>
      <c r="F58" s="10"/>
      <c r="G58" s="10"/>
      <c r="H58" s="10"/>
      <c r="I58" s="11"/>
    </row>
    <row r="59" spans="1:9" s="155" customFormat="1" ht="25.5" x14ac:dyDescent="0.25">
      <c r="A59" s="286" t="s">
        <v>112</v>
      </c>
      <c r="B59" s="287"/>
      <c r="C59" s="288"/>
      <c r="D59" s="165" t="s">
        <v>113</v>
      </c>
      <c r="E59" s="9"/>
      <c r="F59" s="10"/>
      <c r="G59" s="10"/>
      <c r="H59" s="10"/>
      <c r="I59" s="11"/>
    </row>
    <row r="60" spans="1:9" s="155" customFormat="1" x14ac:dyDescent="0.25">
      <c r="A60" s="162">
        <v>3</v>
      </c>
      <c r="B60" s="163"/>
      <c r="C60" s="164"/>
      <c r="D60" s="161" t="s">
        <v>22</v>
      </c>
      <c r="E60" s="9"/>
      <c r="F60" s="10"/>
      <c r="G60" s="10"/>
      <c r="H60" s="10"/>
      <c r="I60" s="11"/>
    </row>
    <row r="61" spans="1:9" s="155" customFormat="1" x14ac:dyDescent="0.25">
      <c r="A61" s="162">
        <v>32</v>
      </c>
      <c r="B61" s="163"/>
      <c r="C61" s="164"/>
      <c r="D61" s="161" t="s">
        <v>37</v>
      </c>
      <c r="E61" s="9">
        <v>113007</v>
      </c>
      <c r="F61" s="10"/>
      <c r="G61" s="10">
        <v>1594</v>
      </c>
      <c r="H61" s="10">
        <v>1594</v>
      </c>
      <c r="I61" s="11">
        <v>1594</v>
      </c>
    </row>
    <row r="62" spans="1:9" s="172" customFormat="1" x14ac:dyDescent="0.25">
      <c r="A62" s="286" t="s">
        <v>131</v>
      </c>
      <c r="B62" s="287"/>
      <c r="C62" s="288"/>
      <c r="D62" s="165" t="s">
        <v>132</v>
      </c>
      <c r="E62" s="169"/>
      <c r="F62" s="170"/>
      <c r="G62" s="170"/>
      <c r="H62" s="170"/>
      <c r="I62" s="171"/>
    </row>
    <row r="63" spans="1:9" s="155" customFormat="1" x14ac:dyDescent="0.25">
      <c r="A63" s="162">
        <v>3</v>
      </c>
      <c r="B63" s="163"/>
      <c r="C63" s="164"/>
      <c r="D63" s="161" t="s">
        <v>22</v>
      </c>
      <c r="E63" s="9"/>
      <c r="F63" s="10"/>
      <c r="G63" s="10"/>
      <c r="H63" s="10"/>
      <c r="I63" s="11"/>
    </row>
    <row r="64" spans="1:9" s="155" customFormat="1" x14ac:dyDescent="0.25">
      <c r="A64" s="162">
        <v>32</v>
      </c>
      <c r="B64" s="163"/>
      <c r="C64" s="164"/>
      <c r="D64" s="161" t="s">
        <v>37</v>
      </c>
      <c r="E64" s="9"/>
      <c r="F64" s="10">
        <v>7800</v>
      </c>
      <c r="G64" s="10">
        <v>1035</v>
      </c>
      <c r="H64" s="10">
        <v>1035</v>
      </c>
      <c r="I64" s="11">
        <v>1035</v>
      </c>
    </row>
    <row r="65" spans="1:10" s="222" customFormat="1" x14ac:dyDescent="0.25">
      <c r="A65" s="276" t="s">
        <v>133</v>
      </c>
      <c r="B65" s="277"/>
      <c r="C65" s="278"/>
      <c r="D65" s="224" t="s">
        <v>134</v>
      </c>
      <c r="E65" s="220">
        <v>1438763</v>
      </c>
      <c r="F65" s="221">
        <v>766000</v>
      </c>
      <c r="G65" s="221">
        <v>114438</v>
      </c>
      <c r="H65" s="221">
        <v>114438</v>
      </c>
      <c r="I65" s="221">
        <v>114438</v>
      </c>
    </row>
    <row r="66" spans="1:10" s="172" customFormat="1" x14ac:dyDescent="0.25">
      <c r="A66" s="295" t="s">
        <v>105</v>
      </c>
      <c r="B66" s="296"/>
      <c r="C66" s="297"/>
      <c r="D66" s="165" t="s">
        <v>20</v>
      </c>
      <c r="E66" s="169"/>
      <c r="F66" s="170"/>
      <c r="G66" s="170"/>
      <c r="H66" s="170"/>
      <c r="I66" s="171"/>
    </row>
    <row r="67" spans="1:10" x14ac:dyDescent="0.25">
      <c r="A67" s="267">
        <v>3</v>
      </c>
      <c r="B67" s="268"/>
      <c r="C67" s="269"/>
      <c r="D67" s="166" t="s">
        <v>22</v>
      </c>
      <c r="E67" s="9"/>
      <c r="F67" s="10"/>
      <c r="G67" s="10"/>
      <c r="H67" s="10"/>
      <c r="I67" s="11"/>
      <c r="J67" s="155"/>
    </row>
    <row r="68" spans="1:10" x14ac:dyDescent="0.25">
      <c r="A68" s="270">
        <v>31</v>
      </c>
      <c r="B68" s="271"/>
      <c r="C68" s="272"/>
      <c r="D68" s="161" t="s">
        <v>23</v>
      </c>
      <c r="E68" s="9">
        <v>50631</v>
      </c>
      <c r="F68" s="10">
        <v>144000</v>
      </c>
      <c r="G68" s="10">
        <v>19112</v>
      </c>
      <c r="H68" s="10">
        <v>19112</v>
      </c>
      <c r="I68" s="11">
        <v>19112</v>
      </c>
      <c r="J68" s="155"/>
    </row>
    <row r="69" spans="1:10" s="155" customFormat="1" x14ac:dyDescent="0.25">
      <c r="A69" s="162">
        <v>32</v>
      </c>
      <c r="B69" s="163"/>
      <c r="C69" s="164"/>
      <c r="D69" s="161" t="s">
        <v>37</v>
      </c>
      <c r="E69" s="9"/>
      <c r="F69" s="10">
        <v>20000</v>
      </c>
      <c r="G69" s="10">
        <v>2654</v>
      </c>
      <c r="H69" s="10">
        <v>2654</v>
      </c>
      <c r="I69" s="11">
        <v>2654</v>
      </c>
    </row>
    <row r="70" spans="1:10" s="155" customFormat="1" ht="25.5" x14ac:dyDescent="0.25">
      <c r="A70" s="286" t="s">
        <v>108</v>
      </c>
      <c r="B70" s="287"/>
      <c r="C70" s="288"/>
      <c r="D70" s="165" t="s">
        <v>129</v>
      </c>
      <c r="E70" s="9"/>
      <c r="F70" s="10"/>
      <c r="G70" s="10"/>
      <c r="H70" s="10"/>
      <c r="I70" s="11"/>
    </row>
    <row r="71" spans="1:10" s="155" customFormat="1" x14ac:dyDescent="0.25">
      <c r="A71" s="162">
        <v>3</v>
      </c>
      <c r="B71" s="163"/>
      <c r="C71" s="164"/>
      <c r="D71" s="161" t="s">
        <v>22</v>
      </c>
      <c r="E71" s="9"/>
      <c r="F71" s="10"/>
      <c r="G71" s="10"/>
      <c r="H71" s="10"/>
      <c r="I71" s="11"/>
    </row>
    <row r="72" spans="1:10" s="155" customFormat="1" x14ac:dyDescent="0.25">
      <c r="A72" s="162">
        <v>32</v>
      </c>
      <c r="B72" s="163"/>
      <c r="C72" s="164"/>
      <c r="D72" s="161" t="s">
        <v>37</v>
      </c>
      <c r="E72" s="9">
        <v>65350</v>
      </c>
      <c r="F72" s="10">
        <v>318000</v>
      </c>
      <c r="G72" s="10">
        <v>52000</v>
      </c>
      <c r="H72" s="10">
        <v>52000</v>
      </c>
      <c r="I72" s="11">
        <v>52000</v>
      </c>
    </row>
    <row r="73" spans="1:10" s="155" customFormat="1" ht="25.5" x14ac:dyDescent="0.25">
      <c r="A73" s="286" t="s">
        <v>112</v>
      </c>
      <c r="B73" s="287"/>
      <c r="C73" s="288"/>
      <c r="D73" s="165" t="s">
        <v>135</v>
      </c>
      <c r="E73" s="9"/>
      <c r="F73" s="10"/>
      <c r="G73" s="10"/>
      <c r="H73" s="10"/>
      <c r="I73" s="11"/>
    </row>
    <row r="74" spans="1:10" s="155" customFormat="1" x14ac:dyDescent="0.25">
      <c r="A74" s="162">
        <v>3</v>
      </c>
      <c r="B74" s="163"/>
      <c r="C74" s="164"/>
      <c r="D74" s="161" t="s">
        <v>22</v>
      </c>
      <c r="E74" s="9"/>
      <c r="F74" s="10"/>
      <c r="G74" s="10"/>
      <c r="H74" s="10"/>
      <c r="I74" s="11"/>
    </row>
    <row r="75" spans="1:10" s="155" customFormat="1" x14ac:dyDescent="0.25">
      <c r="A75" s="162">
        <v>31</v>
      </c>
      <c r="B75" s="163"/>
      <c r="C75" s="164"/>
      <c r="D75" s="161" t="s">
        <v>23</v>
      </c>
      <c r="E75" s="9">
        <v>73758</v>
      </c>
      <c r="F75" s="10">
        <v>279000</v>
      </c>
      <c r="G75" s="10">
        <v>40008</v>
      </c>
      <c r="H75" s="10">
        <v>40008</v>
      </c>
      <c r="I75" s="11">
        <v>40008</v>
      </c>
    </row>
    <row r="76" spans="1:10" s="155" customFormat="1" x14ac:dyDescent="0.25">
      <c r="A76" s="162">
        <v>32</v>
      </c>
      <c r="B76" s="163"/>
      <c r="C76" s="164"/>
      <c r="D76" s="161" t="s">
        <v>37</v>
      </c>
      <c r="E76" s="9">
        <v>1415</v>
      </c>
      <c r="F76" s="10">
        <v>5000</v>
      </c>
      <c r="G76" s="10">
        <v>664</v>
      </c>
      <c r="H76" s="10">
        <v>664</v>
      </c>
      <c r="I76" s="11">
        <v>664</v>
      </c>
    </row>
    <row r="77" spans="1:10" s="222" customFormat="1" ht="17.25" customHeight="1" x14ac:dyDescent="0.25">
      <c r="A77" s="283" t="s">
        <v>137</v>
      </c>
      <c r="B77" s="284"/>
      <c r="C77" s="285"/>
      <c r="D77" s="219" t="s">
        <v>138</v>
      </c>
      <c r="E77" s="220"/>
      <c r="F77" s="221"/>
      <c r="G77" s="221"/>
      <c r="H77" s="221"/>
      <c r="I77" s="225"/>
    </row>
    <row r="78" spans="1:10" s="155" customFormat="1" x14ac:dyDescent="0.25">
      <c r="A78" s="286" t="s">
        <v>124</v>
      </c>
      <c r="B78" s="287"/>
      <c r="C78" s="288"/>
      <c r="D78" s="165" t="s">
        <v>125</v>
      </c>
      <c r="E78" s="9"/>
      <c r="F78" s="10"/>
      <c r="G78" s="10"/>
      <c r="H78" s="10"/>
      <c r="I78" s="11"/>
    </row>
    <row r="79" spans="1:10" s="155" customFormat="1" ht="25.5" x14ac:dyDescent="0.25">
      <c r="A79" s="162">
        <v>4</v>
      </c>
      <c r="B79" s="163"/>
      <c r="C79" s="164"/>
      <c r="D79" s="161" t="s">
        <v>24</v>
      </c>
      <c r="E79" s="9"/>
      <c r="F79" s="10"/>
      <c r="G79" s="10"/>
      <c r="H79" s="10"/>
      <c r="I79" s="11"/>
    </row>
    <row r="80" spans="1:10" s="155" customFormat="1" x14ac:dyDescent="0.25">
      <c r="A80" s="162">
        <v>45</v>
      </c>
      <c r="B80" s="163"/>
      <c r="C80" s="164"/>
      <c r="D80" s="161" t="s">
        <v>139</v>
      </c>
      <c r="E80" s="9">
        <v>1247609</v>
      </c>
      <c r="F80" s="10"/>
      <c r="G80" s="10"/>
      <c r="H80" s="10"/>
      <c r="I80" s="11"/>
    </row>
    <row r="81" spans="1:9" s="222" customFormat="1" ht="25.5" x14ac:dyDescent="0.25">
      <c r="A81" s="283" t="s">
        <v>136</v>
      </c>
      <c r="B81" s="284"/>
      <c r="C81" s="285"/>
      <c r="D81" s="219" t="s">
        <v>140</v>
      </c>
      <c r="E81" s="220">
        <v>1691356</v>
      </c>
      <c r="F81" s="221">
        <v>450000</v>
      </c>
      <c r="G81" s="221"/>
      <c r="H81" s="221"/>
      <c r="I81" s="225"/>
    </row>
    <row r="82" spans="1:9" s="155" customFormat="1" x14ac:dyDescent="0.25">
      <c r="A82" s="286" t="s">
        <v>141</v>
      </c>
      <c r="B82" s="287"/>
      <c r="C82" s="288"/>
      <c r="D82" s="165" t="s">
        <v>142</v>
      </c>
      <c r="E82" s="9"/>
      <c r="F82" s="10"/>
      <c r="G82" s="10"/>
      <c r="H82" s="10"/>
      <c r="I82" s="11"/>
    </row>
    <row r="83" spans="1:9" s="155" customFormat="1" ht="25.5" x14ac:dyDescent="0.25">
      <c r="A83" s="162">
        <v>4</v>
      </c>
      <c r="B83" s="163"/>
      <c r="C83" s="164"/>
      <c r="D83" s="161" t="s">
        <v>24</v>
      </c>
      <c r="E83" s="9"/>
      <c r="F83" s="10"/>
      <c r="G83" s="10"/>
      <c r="H83" s="10"/>
      <c r="I83" s="11"/>
    </row>
    <row r="84" spans="1:9" s="155" customFormat="1" x14ac:dyDescent="0.25">
      <c r="A84" s="162">
        <v>42</v>
      </c>
      <c r="B84" s="163"/>
      <c r="C84" s="164"/>
      <c r="D84" s="161" t="s">
        <v>143</v>
      </c>
      <c r="E84" s="9">
        <v>75294</v>
      </c>
      <c r="F84" s="10"/>
      <c r="G84" s="10"/>
      <c r="H84" s="10"/>
      <c r="I84" s="11"/>
    </row>
    <row r="85" spans="1:9" s="155" customFormat="1" x14ac:dyDescent="0.25">
      <c r="A85" s="162">
        <v>45</v>
      </c>
      <c r="B85" s="163"/>
      <c r="C85" s="164"/>
      <c r="D85" s="161" t="s">
        <v>139</v>
      </c>
      <c r="E85" s="9">
        <v>1616062</v>
      </c>
      <c r="F85" s="10">
        <v>450000</v>
      </c>
      <c r="G85" s="10"/>
      <c r="H85" s="10"/>
      <c r="I85" s="11"/>
    </row>
    <row r="86" spans="1:9" s="222" customFormat="1" x14ac:dyDescent="0.25">
      <c r="A86" s="289" t="s">
        <v>144</v>
      </c>
      <c r="B86" s="290"/>
      <c r="C86" s="291"/>
      <c r="D86" s="223" t="s">
        <v>145</v>
      </c>
      <c r="E86" s="220">
        <v>724000</v>
      </c>
      <c r="F86" s="221">
        <v>724000</v>
      </c>
      <c r="G86" s="221">
        <v>96091</v>
      </c>
      <c r="H86" s="221">
        <v>96091</v>
      </c>
      <c r="I86" s="225">
        <v>96091</v>
      </c>
    </row>
    <row r="87" spans="1:9" s="155" customFormat="1" x14ac:dyDescent="0.25">
      <c r="A87" s="162">
        <v>3</v>
      </c>
      <c r="B87" s="163"/>
      <c r="C87" s="164"/>
      <c r="D87" s="161" t="s">
        <v>22</v>
      </c>
      <c r="E87" s="9"/>
      <c r="F87" s="10"/>
      <c r="G87" s="10"/>
      <c r="H87" s="10"/>
      <c r="I87" s="11"/>
    </row>
    <row r="88" spans="1:9" s="155" customFormat="1" x14ac:dyDescent="0.25">
      <c r="A88" s="162">
        <v>31</v>
      </c>
      <c r="B88" s="163"/>
      <c r="C88" s="164"/>
      <c r="D88" s="161" t="s">
        <v>23</v>
      </c>
      <c r="E88" s="9">
        <v>571461</v>
      </c>
      <c r="F88" s="10">
        <v>671000</v>
      </c>
      <c r="G88" s="10">
        <v>89057</v>
      </c>
      <c r="H88" s="10">
        <v>89057</v>
      </c>
      <c r="I88" s="11">
        <v>89057</v>
      </c>
    </row>
    <row r="89" spans="1:9" s="155" customFormat="1" x14ac:dyDescent="0.25">
      <c r="A89" s="162">
        <v>32</v>
      </c>
      <c r="B89" s="163"/>
      <c r="C89" s="164"/>
      <c r="D89" s="161" t="s">
        <v>37</v>
      </c>
      <c r="E89" s="9">
        <v>33180</v>
      </c>
      <c r="F89" s="10">
        <v>53000</v>
      </c>
      <c r="G89" s="10">
        <v>7034</v>
      </c>
      <c r="H89" s="10">
        <v>7034</v>
      </c>
      <c r="I89" s="11">
        <v>7034</v>
      </c>
    </row>
  </sheetData>
  <mergeCells count="43">
    <mergeCell ref="A51:C51"/>
    <mergeCell ref="A59:C59"/>
    <mergeCell ref="A62:C62"/>
    <mergeCell ref="A70:C70"/>
    <mergeCell ref="A73:C73"/>
    <mergeCell ref="A65:C65"/>
    <mergeCell ref="A66:C66"/>
    <mergeCell ref="A67:C67"/>
    <mergeCell ref="A68:C68"/>
    <mergeCell ref="A21:C21"/>
    <mergeCell ref="A24:C24"/>
    <mergeCell ref="A37:C37"/>
    <mergeCell ref="A43:C43"/>
    <mergeCell ref="A48:C48"/>
    <mergeCell ref="A32:C32"/>
    <mergeCell ref="A33:C33"/>
    <mergeCell ref="A34:C34"/>
    <mergeCell ref="A35:C35"/>
    <mergeCell ref="A27:C27"/>
    <mergeCell ref="A28:C28"/>
    <mergeCell ref="A29:C29"/>
    <mergeCell ref="A30:C30"/>
    <mergeCell ref="A77:C77"/>
    <mergeCell ref="A78:C78"/>
    <mergeCell ref="A81:C81"/>
    <mergeCell ref="A82:C82"/>
    <mergeCell ref="A86:C86"/>
    <mergeCell ref="A13:C13"/>
    <mergeCell ref="A18:C18"/>
    <mergeCell ref="A19:C19"/>
    <mergeCell ref="A16:C16"/>
    <mergeCell ref="A15:C15"/>
    <mergeCell ref="A17:C17"/>
    <mergeCell ref="A10:C10"/>
    <mergeCell ref="A6:C6"/>
    <mergeCell ref="A7:C7"/>
    <mergeCell ref="A11:C11"/>
    <mergeCell ref="A12:C12"/>
    <mergeCell ref="A1:I1"/>
    <mergeCell ref="A3:I3"/>
    <mergeCell ref="A5:C5"/>
    <mergeCell ref="A8:C8"/>
    <mergeCell ref="A9:C9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2022-09-26T19:26:39Z</cp:lastPrinted>
  <dcterms:created xsi:type="dcterms:W3CDTF">2022-08-12T12:51:27Z</dcterms:created>
  <dcterms:modified xsi:type="dcterms:W3CDTF">2022-10-19T08:54:24Z</dcterms:modified>
</cp:coreProperties>
</file>